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Estadisticas tributarias\Mercado Trabajo\2023\"/>
    </mc:Choice>
  </mc:AlternateContent>
  <bookViews>
    <workbookView xWindow="240" yWindow="72" windowWidth="18720" windowHeight="11580"/>
  </bookViews>
  <sheets>
    <sheet name="Hoja1" sheetId="1" r:id="rId1"/>
  </sheets>
  <definedNames>
    <definedName name="_xlnm.Print_Titles" localSheetId="0">Hoja1!$1:$9</definedName>
  </definedNames>
  <calcPr calcId="162913"/>
</workbook>
</file>

<file path=xl/calcChain.xml><?xml version="1.0" encoding="utf-8"?>
<calcChain xmlns="http://schemas.openxmlformats.org/spreadsheetml/2006/main">
  <c r="BX28" i="1" l="1"/>
  <c r="BX27" i="1"/>
  <c r="BX26" i="1"/>
  <c r="BX25" i="1"/>
  <c r="BX24" i="1"/>
  <c r="BX22" i="1"/>
  <c r="BX21" i="1"/>
  <c r="BX20" i="1"/>
  <c r="BX19" i="1"/>
  <c r="BX18" i="1"/>
  <c r="BX16" i="1"/>
  <c r="BX15" i="1"/>
  <c r="BX14" i="1"/>
  <c r="BX13" i="1"/>
  <c r="BX12" i="1"/>
  <c r="BU28" i="1"/>
  <c r="BU27" i="1"/>
  <c r="BU26" i="1"/>
  <c r="BU25" i="1"/>
  <c r="BU24" i="1"/>
  <c r="BU22" i="1"/>
  <c r="BU21" i="1"/>
  <c r="BU20" i="1"/>
  <c r="BU19" i="1"/>
  <c r="BU18" i="1"/>
  <c r="BU16" i="1"/>
  <c r="BU15" i="1"/>
  <c r="BU14" i="1"/>
  <c r="BU13" i="1"/>
  <c r="BU12" i="1"/>
  <c r="BR26" i="1"/>
  <c r="BR25" i="1"/>
  <c r="BR28" i="1"/>
  <c r="BR27" i="1"/>
  <c r="BR24" i="1"/>
  <c r="BR22" i="1"/>
  <c r="BR21" i="1"/>
  <c r="BR20" i="1"/>
  <c r="BR19" i="1"/>
  <c r="BR18" i="1"/>
  <c r="BR16" i="1"/>
  <c r="BR15" i="1"/>
  <c r="BR14" i="1"/>
  <c r="BR13" i="1"/>
  <c r="BR12" i="1"/>
  <c r="BO28" i="1"/>
  <c r="BO22" i="1"/>
  <c r="BO16" i="1"/>
  <c r="BO27" i="1"/>
  <c r="BO26" i="1"/>
  <c r="BO25" i="1"/>
  <c r="BO24" i="1"/>
  <c r="BO21" i="1"/>
  <c r="BO20" i="1"/>
  <c r="BO19" i="1"/>
  <c r="BO18" i="1"/>
  <c r="BO15" i="1"/>
  <c r="BO14" i="1"/>
  <c r="BO13" i="1"/>
  <c r="BO12" i="1"/>
  <c r="BL28" i="1"/>
  <c r="BL27" i="1"/>
  <c r="BL26" i="1"/>
  <c r="BL25" i="1"/>
  <c r="BL24" i="1"/>
  <c r="BL22" i="1"/>
  <c r="BL21" i="1"/>
  <c r="BL20" i="1"/>
  <c r="BL19" i="1"/>
  <c r="BL18" i="1"/>
  <c r="BL16" i="1"/>
  <c r="BL15" i="1"/>
  <c r="BL14" i="1"/>
  <c r="BL13" i="1"/>
  <c r="BL12" i="1"/>
  <c r="BI28" i="1"/>
  <c r="BI27" i="1"/>
  <c r="BI26" i="1"/>
  <c r="BI25" i="1"/>
  <c r="BI24" i="1"/>
  <c r="BI22" i="1"/>
  <c r="BI21" i="1"/>
  <c r="BI20" i="1"/>
  <c r="BI19" i="1"/>
  <c r="BI18" i="1"/>
  <c r="BI16" i="1"/>
  <c r="BI15" i="1"/>
  <c r="BI14" i="1"/>
  <c r="BI13" i="1"/>
  <c r="BI12" i="1"/>
  <c r="AH28" i="1"/>
  <c r="AH27" i="1"/>
  <c r="AH26" i="1"/>
  <c r="AH25" i="1"/>
  <c r="AH24" i="1"/>
  <c r="AH22" i="1"/>
  <c r="AH21" i="1"/>
  <c r="AH20" i="1"/>
  <c r="AH19" i="1"/>
  <c r="AH18" i="1"/>
  <c r="AH16" i="1"/>
  <c r="AH15" i="1"/>
  <c r="AH14" i="1"/>
  <c r="AH13" i="1"/>
  <c r="AH12" i="1"/>
  <c r="AZ28" i="1"/>
  <c r="AZ27" i="1"/>
  <c r="AZ26" i="1"/>
  <c r="AZ25" i="1"/>
  <c r="AZ24" i="1"/>
  <c r="AZ22" i="1"/>
  <c r="AZ21" i="1"/>
  <c r="AZ20" i="1"/>
  <c r="AZ19" i="1"/>
  <c r="AZ18" i="1"/>
  <c r="AZ16" i="1"/>
  <c r="AZ15" i="1"/>
  <c r="AZ14" i="1"/>
  <c r="AZ13" i="1"/>
  <c r="AZ12" i="1"/>
  <c r="AW28" i="1"/>
  <c r="AW27" i="1"/>
  <c r="AW26" i="1"/>
  <c r="AW25" i="1"/>
  <c r="AW24" i="1"/>
  <c r="AW22" i="1"/>
  <c r="AW21" i="1"/>
  <c r="AW20" i="1"/>
  <c r="AW19" i="1"/>
  <c r="AW18" i="1"/>
  <c r="AW16" i="1"/>
  <c r="AW15" i="1"/>
  <c r="AW14" i="1"/>
  <c r="AW13" i="1"/>
  <c r="AW12" i="1"/>
  <c r="AT28" i="1"/>
  <c r="AT27" i="1"/>
  <c r="AT26" i="1"/>
  <c r="AT25" i="1"/>
  <c r="AT24" i="1"/>
  <c r="AT22" i="1"/>
  <c r="AT21" i="1"/>
  <c r="AT20" i="1"/>
  <c r="AT19" i="1"/>
  <c r="AT18" i="1"/>
  <c r="AT16" i="1"/>
  <c r="AT15" i="1"/>
  <c r="AT14" i="1"/>
  <c r="AT13" i="1"/>
  <c r="AT12" i="1"/>
  <c r="AQ28" i="1"/>
  <c r="AQ27" i="1"/>
  <c r="AQ26" i="1"/>
  <c r="AQ25" i="1"/>
  <c r="AQ24" i="1"/>
  <c r="AQ22" i="1"/>
  <c r="AQ21" i="1"/>
  <c r="AQ20" i="1"/>
  <c r="AQ19" i="1"/>
  <c r="AQ18" i="1"/>
  <c r="AQ16" i="1"/>
  <c r="AQ15" i="1"/>
  <c r="AQ14" i="1"/>
  <c r="AQ13" i="1"/>
  <c r="AQ12" i="1"/>
  <c r="AN28" i="1"/>
  <c r="AN27" i="1"/>
  <c r="AN26" i="1"/>
  <c r="AN25" i="1"/>
  <c r="AN24" i="1"/>
  <c r="AN22" i="1"/>
  <c r="AN21" i="1"/>
  <c r="AN20" i="1"/>
  <c r="AN19" i="1"/>
  <c r="AN18" i="1"/>
  <c r="AN16" i="1"/>
  <c r="AN15" i="1"/>
  <c r="AN14" i="1"/>
  <c r="AN13" i="1"/>
  <c r="AN12" i="1"/>
  <c r="AK28" i="1"/>
  <c r="AK27" i="1"/>
  <c r="AK26" i="1"/>
  <c r="AK25" i="1"/>
  <c r="AK24" i="1"/>
  <c r="AK22" i="1"/>
  <c r="AK21" i="1"/>
  <c r="AK20" i="1"/>
  <c r="AK19" i="1"/>
  <c r="AK18" i="1"/>
  <c r="AK16" i="1"/>
  <c r="AK15" i="1"/>
  <c r="AK14" i="1"/>
  <c r="AK13" i="1"/>
  <c r="AK12" i="1"/>
  <c r="AE28" i="1"/>
  <c r="AE27" i="1"/>
  <c r="AE26" i="1"/>
  <c r="AE25" i="1"/>
  <c r="AE24" i="1"/>
  <c r="AE22" i="1"/>
  <c r="AE21" i="1"/>
  <c r="AE20" i="1"/>
  <c r="AE19" i="1"/>
  <c r="AE18" i="1"/>
  <c r="AE16" i="1"/>
  <c r="AE15" i="1"/>
  <c r="AE14" i="1"/>
  <c r="AE13" i="1"/>
  <c r="AE12" i="1"/>
  <c r="AB28" i="1"/>
  <c r="AB27" i="1"/>
  <c r="AB26" i="1"/>
  <c r="AB25" i="1"/>
  <c r="AB24" i="1"/>
  <c r="AB22" i="1"/>
  <c r="AB21" i="1"/>
  <c r="AB20" i="1"/>
  <c r="AB19" i="1"/>
  <c r="AB18" i="1"/>
  <c r="AB16" i="1"/>
  <c r="AB15" i="1"/>
  <c r="AB14" i="1"/>
  <c r="AB13" i="1"/>
  <c r="AB12" i="1"/>
  <c r="Y28" i="1"/>
  <c r="Y27" i="1"/>
  <c r="Y26" i="1"/>
  <c r="Y25" i="1"/>
  <c r="Y24" i="1"/>
  <c r="Y22" i="1"/>
  <c r="Y21" i="1"/>
  <c r="Y20" i="1"/>
  <c r="Y19" i="1"/>
  <c r="Y18" i="1"/>
  <c r="Y16" i="1"/>
  <c r="Y15" i="1"/>
  <c r="Y14" i="1"/>
  <c r="Y13" i="1"/>
  <c r="Y12" i="1"/>
  <c r="V28" i="1"/>
  <c r="V27" i="1"/>
  <c r="V26" i="1"/>
  <c r="V25" i="1"/>
  <c r="V24" i="1"/>
  <c r="V22" i="1"/>
  <c r="V21" i="1"/>
  <c r="V20" i="1"/>
  <c r="V19" i="1"/>
  <c r="V18" i="1"/>
  <c r="V16" i="1"/>
  <c r="V15" i="1"/>
  <c r="V14" i="1"/>
  <c r="V13" i="1"/>
  <c r="V12" i="1"/>
  <c r="S28" i="1"/>
  <c r="S27" i="1"/>
  <c r="S26" i="1"/>
  <c r="S25" i="1"/>
  <c r="S24" i="1"/>
  <c r="S22" i="1"/>
  <c r="S21" i="1"/>
  <c r="S20" i="1"/>
  <c r="S19" i="1"/>
  <c r="S18" i="1"/>
  <c r="S16" i="1"/>
  <c r="S15" i="1"/>
  <c r="S14" i="1"/>
  <c r="S13" i="1"/>
  <c r="S12" i="1"/>
  <c r="P28" i="1"/>
  <c r="P27" i="1"/>
  <c r="P26" i="1"/>
  <c r="P25" i="1"/>
  <c r="P24" i="1"/>
  <c r="P22" i="1"/>
  <c r="P21" i="1"/>
  <c r="P20" i="1"/>
  <c r="P19" i="1"/>
  <c r="P18" i="1"/>
  <c r="P16" i="1"/>
  <c r="P15" i="1"/>
  <c r="P14" i="1"/>
  <c r="P13" i="1"/>
  <c r="P12" i="1"/>
  <c r="M28" i="1"/>
  <c r="M27" i="1"/>
  <c r="M26" i="1"/>
  <c r="M25" i="1"/>
  <c r="M24" i="1"/>
  <c r="M22" i="1"/>
  <c r="M21" i="1"/>
  <c r="M20" i="1"/>
  <c r="M19" i="1"/>
  <c r="M18" i="1"/>
  <c r="M16" i="1"/>
  <c r="M15" i="1"/>
  <c r="M14" i="1"/>
  <c r="M13" i="1"/>
  <c r="M12" i="1"/>
  <c r="J28" i="1"/>
  <c r="J27" i="1"/>
  <c r="J26" i="1"/>
  <c r="J25" i="1"/>
  <c r="J24" i="1"/>
  <c r="J22" i="1"/>
  <c r="J21" i="1"/>
  <c r="J20" i="1"/>
  <c r="J19" i="1"/>
  <c r="J18" i="1"/>
  <c r="J16" i="1"/>
  <c r="J15" i="1"/>
  <c r="J14" i="1"/>
  <c r="J13" i="1"/>
  <c r="J12" i="1"/>
  <c r="G28" i="1"/>
  <c r="G27" i="1"/>
  <c r="G26" i="1"/>
  <c r="G25" i="1"/>
  <c r="G24" i="1"/>
  <c r="G22" i="1"/>
  <c r="G21" i="1"/>
  <c r="G20" i="1"/>
  <c r="G19" i="1"/>
  <c r="G18" i="1"/>
  <c r="G16" i="1"/>
  <c r="G15" i="1"/>
  <c r="G14" i="1"/>
  <c r="G13" i="1"/>
  <c r="G12" i="1"/>
  <c r="BF28" i="1"/>
  <c r="BF27" i="1"/>
  <c r="BF26" i="1"/>
  <c r="BF25" i="1"/>
  <c r="BF24" i="1"/>
  <c r="BF22" i="1"/>
  <c r="BF21" i="1"/>
  <c r="BF20" i="1"/>
  <c r="BF19" i="1"/>
  <c r="BF18" i="1"/>
  <c r="BF16" i="1"/>
  <c r="BF15" i="1"/>
  <c r="BF14" i="1"/>
  <c r="BF13" i="1"/>
  <c r="BF12" i="1"/>
  <c r="BC28" i="1"/>
  <c r="BC27" i="1"/>
  <c r="BC26" i="1"/>
  <c r="BC25" i="1"/>
  <c r="BC24" i="1"/>
  <c r="BC22" i="1"/>
  <c r="BC21" i="1"/>
  <c r="BC20" i="1"/>
  <c r="BC19" i="1"/>
  <c r="BC18" i="1"/>
  <c r="BC16" i="1"/>
  <c r="BC15" i="1"/>
  <c r="BC14" i="1"/>
  <c r="BC13" i="1"/>
  <c r="BC12" i="1"/>
  <c r="D28" i="1"/>
  <c r="D22" i="1"/>
  <c r="D16" i="1"/>
  <c r="D27" i="1"/>
  <c r="D26" i="1"/>
  <c r="D25" i="1"/>
  <c r="D24" i="1"/>
  <c r="D21" i="1"/>
  <c r="D20" i="1"/>
  <c r="D19" i="1"/>
  <c r="D18" i="1"/>
  <c r="D13" i="1"/>
  <c r="D14" i="1"/>
  <c r="D15" i="1"/>
  <c r="D12" i="1"/>
</calcChain>
</file>

<file path=xl/sharedStrings.xml><?xml version="1.0" encoding="utf-8"?>
<sst xmlns="http://schemas.openxmlformats.org/spreadsheetml/2006/main" count="97" uniqueCount="20">
  <si>
    <t>Empleo desde la óptica del perceptor</t>
  </si>
  <si>
    <t xml:space="preserve">    Número de asalariados</t>
  </si>
  <si>
    <t xml:space="preserve">    Salarios totales</t>
  </si>
  <si>
    <t xml:space="preserve">    Salario medio anual</t>
  </si>
  <si>
    <t xml:space="preserve">    Retenciones de las retribuciones</t>
  </si>
  <si>
    <t>Pensiones</t>
  </si>
  <si>
    <t xml:space="preserve">    Número de pensionistas</t>
  </si>
  <si>
    <t xml:space="preserve">    Retribuciones totales</t>
  </si>
  <si>
    <t xml:space="preserve">    Pensión media anual</t>
  </si>
  <si>
    <t>Desempleo</t>
  </si>
  <si>
    <t xml:space="preserve">    Número de desempleados</t>
  </si>
  <si>
    <t xml:space="preserve">    Prestación media anual</t>
  </si>
  <si>
    <t>España</t>
  </si>
  <si>
    <t>%</t>
  </si>
  <si>
    <t>Comunidad 
de Madrid</t>
  </si>
  <si>
    <t xml:space="preserve"> </t>
  </si>
  <si>
    <r>
      <t xml:space="preserve">    Tipo de retención de las retribuciones </t>
    </r>
    <r>
      <rPr>
        <vertAlign val="superscript"/>
        <sz val="10"/>
        <color indexed="8"/>
        <rFont val="Arial"/>
        <family val="2"/>
      </rPr>
      <t>(*)</t>
    </r>
  </si>
  <si>
    <t>Fuente: Dirección General de Economía de la Comunidad de Madrid a partir de los datos del "Mercado de Trabajo y Pensiones en las Fuentes Tributarias" de la Agencia Estatal de Administración Tributaria.</t>
  </si>
  <si>
    <t>(*) Diferencia del porcentaje.</t>
  </si>
  <si>
    <t>Mercado de trabajo y pensiones en las fuentes tributarias. Porcentajes de la Comunidad de Madrid frente a España. 1999-2023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</si>
</sst>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3" fontId="1" fillId="0" borderId="1" xfId="0" applyNumberFormat="1" applyFont="1" applyBorder="1"/>
    <xf numFmtId="3" fontId="3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0" xfId="0" applyNumberFormat="1" applyFont="1" applyBorder="1"/>
    <xf numFmtId="0" fontId="1" fillId="0" borderId="5" xfId="0" applyFont="1" applyBorder="1" applyAlignment="1">
      <alignment horizontal="left" vertical="top" wrapText="1"/>
    </xf>
    <xf numFmtId="3" fontId="7" fillId="0" borderId="0" xfId="0" applyNumberFormat="1" applyFont="1"/>
    <xf numFmtId="3" fontId="1" fillId="0" borderId="6" xfId="0" applyNumberFormat="1" applyFont="1" applyBorder="1" applyAlignment="1">
      <alignment vertical="top"/>
    </xf>
    <xf numFmtId="3" fontId="1" fillId="0" borderId="2" xfId="0" applyNumberFormat="1" applyFont="1" applyBorder="1" applyAlignment="1">
      <alignment vertical="top" wrapText="1"/>
    </xf>
    <xf numFmtId="3" fontId="1" fillId="0" borderId="7" xfId="0" applyNumberFormat="1" applyFont="1" applyBorder="1" applyAlignment="1">
      <alignment vertical="top"/>
    </xf>
    <xf numFmtId="3" fontId="1" fillId="0" borderId="4" xfId="0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1417320</xdr:colOff>
      <xdr:row>2</xdr:row>
      <xdr:rowOff>106680</xdr:rowOff>
    </xdr:to>
    <xdr:pic>
      <xdr:nvPicPr>
        <xdr:cNvPr id="106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4"/>
  <sheetViews>
    <sheetView tabSelected="1" workbookViewId="0">
      <selection activeCell="A6" sqref="A6"/>
    </sheetView>
  </sheetViews>
  <sheetFormatPr baseColWidth="10" defaultColWidth="11.44140625" defaultRowHeight="13.2" x14ac:dyDescent="0.25"/>
  <cols>
    <col min="1" max="1" width="37.21875" style="3" customWidth="1"/>
    <col min="2" max="2" width="13.6640625" style="3" bestFit="1" customWidth="1"/>
    <col min="3" max="3" width="14.6640625" style="3" bestFit="1" customWidth="1"/>
    <col min="4" max="4" width="11.44140625" style="3"/>
    <col min="5" max="5" width="13.6640625" style="3" bestFit="1" customWidth="1"/>
    <col min="6" max="6" width="14.6640625" style="3" bestFit="1" customWidth="1"/>
    <col min="7" max="7" width="11.44140625" style="3"/>
    <col min="8" max="8" width="13.6640625" style="3" bestFit="1" customWidth="1"/>
    <col min="9" max="9" width="14.6640625" style="3" bestFit="1" customWidth="1"/>
    <col min="10" max="10" width="11.44140625" style="3"/>
    <col min="11" max="11" width="13.6640625" style="3" bestFit="1" customWidth="1"/>
    <col min="12" max="12" width="14.6640625" style="3" bestFit="1" customWidth="1"/>
    <col min="13" max="13" width="11.44140625" style="3"/>
    <col min="14" max="14" width="13.6640625" style="3" bestFit="1" customWidth="1"/>
    <col min="15" max="15" width="14.6640625" style="3" bestFit="1" customWidth="1"/>
    <col min="16" max="16" width="11.44140625" style="3"/>
    <col min="17" max="17" width="13.6640625" style="3" bestFit="1" customWidth="1"/>
    <col min="18" max="18" width="14.6640625" style="3" bestFit="1" customWidth="1"/>
    <col min="19" max="19" width="11.44140625" style="3"/>
    <col min="20" max="20" width="13.6640625" style="3" bestFit="1" customWidth="1"/>
    <col min="21" max="21" width="14.6640625" style="3" bestFit="1" customWidth="1"/>
    <col min="22" max="22" width="11.44140625" style="3"/>
    <col min="23" max="23" width="13.6640625" style="3" bestFit="1" customWidth="1"/>
    <col min="24" max="24" width="14.6640625" style="3" bestFit="1" customWidth="1"/>
    <col min="25" max="25" width="11.44140625" style="3"/>
    <col min="26" max="26" width="13.6640625" style="3" bestFit="1" customWidth="1"/>
    <col min="27" max="27" width="14.6640625" style="3" bestFit="1" customWidth="1"/>
    <col min="28" max="28" width="11.44140625" style="3"/>
    <col min="29" max="29" width="13.6640625" style="3" bestFit="1" customWidth="1"/>
    <col min="30" max="30" width="14.6640625" style="3" bestFit="1" customWidth="1"/>
    <col min="31" max="31" width="11.44140625" style="3"/>
    <col min="32" max="32" width="13.6640625" style="3" bestFit="1" customWidth="1"/>
    <col min="33" max="33" width="14.6640625" style="3" bestFit="1" customWidth="1"/>
    <col min="34" max="34" width="11.44140625" style="3"/>
    <col min="35" max="35" width="13.6640625" style="3" bestFit="1" customWidth="1"/>
    <col min="36" max="36" width="14.6640625" style="3" bestFit="1" customWidth="1"/>
    <col min="37" max="37" width="11.44140625" style="3"/>
    <col min="38" max="38" width="13.6640625" style="3" bestFit="1" customWidth="1"/>
    <col min="39" max="39" width="14.6640625" style="3" bestFit="1" customWidth="1"/>
    <col min="40" max="40" width="11.44140625" style="3"/>
    <col min="41" max="41" width="13.6640625" style="3" bestFit="1" customWidth="1"/>
    <col min="42" max="42" width="14.6640625" style="3" bestFit="1" customWidth="1"/>
    <col min="43" max="43" width="11.44140625" style="3"/>
    <col min="44" max="44" width="13.6640625" style="3" bestFit="1" customWidth="1"/>
    <col min="45" max="45" width="14.6640625" style="3" bestFit="1" customWidth="1"/>
    <col min="46" max="46" width="11.44140625" style="3"/>
    <col min="47" max="47" width="13.6640625" style="3" bestFit="1" customWidth="1"/>
    <col min="48" max="48" width="14.6640625" style="3" bestFit="1" customWidth="1"/>
    <col min="49" max="49" width="11.44140625" style="3"/>
    <col min="50" max="50" width="13.6640625" style="3" bestFit="1" customWidth="1"/>
    <col min="51" max="51" width="14.6640625" style="3" bestFit="1" customWidth="1"/>
    <col min="52" max="52" width="11.44140625" style="3"/>
    <col min="53" max="53" width="13.6640625" style="3" bestFit="1" customWidth="1"/>
    <col min="54" max="54" width="14.6640625" style="3" bestFit="1" customWidth="1"/>
    <col min="55" max="55" width="11.44140625" style="3"/>
    <col min="56" max="56" width="13.6640625" style="3" bestFit="1" customWidth="1"/>
    <col min="57" max="57" width="14.6640625" style="3" bestFit="1" customWidth="1"/>
    <col min="58" max="58" width="11.44140625" style="3"/>
    <col min="59" max="59" width="15" style="3" customWidth="1"/>
    <col min="60" max="60" width="14.5546875" style="3" customWidth="1"/>
    <col min="61" max="61" width="11.44140625" style="3"/>
    <col min="62" max="63" width="14.5546875" style="3" customWidth="1"/>
    <col min="64" max="64" width="11.44140625" style="3"/>
    <col min="65" max="66" width="14.5546875" style="3" customWidth="1"/>
    <col min="67" max="67" width="11.44140625" style="3"/>
    <col min="68" max="68" width="14.88671875" style="3" customWidth="1"/>
    <col min="69" max="69" width="15.88671875" style="3" customWidth="1"/>
    <col min="70" max="70" width="11.44140625" style="3"/>
    <col min="71" max="71" width="14.88671875" style="3" customWidth="1"/>
    <col min="72" max="72" width="15.88671875" style="3" customWidth="1"/>
    <col min="73" max="73" width="11.44140625" style="3"/>
    <col min="74" max="74" width="14.88671875" style="3" customWidth="1"/>
    <col min="75" max="75" width="15.88671875" style="3" customWidth="1"/>
    <col min="76" max="16384" width="11.44140625" style="3"/>
  </cols>
  <sheetData>
    <row r="1" spans="1:76" s="1" customFormat="1" x14ac:dyDescent="0.25"/>
    <row r="2" spans="1:76" s="1" customFormat="1" x14ac:dyDescent="0.25"/>
    <row r="3" spans="1:76" s="1" customFormat="1" x14ac:dyDescent="0.25"/>
    <row r="4" spans="1:76" s="1" customFormat="1" x14ac:dyDescent="0.25"/>
    <row r="5" spans="1:76" s="1" customFormat="1" x14ac:dyDescent="0.25"/>
    <row r="6" spans="1:76" s="1" customFormat="1" ht="15.6" x14ac:dyDescent="0.3">
      <c r="A6" s="2" t="s">
        <v>19</v>
      </c>
    </row>
    <row r="7" spans="1:76" s="1" customFormat="1" x14ac:dyDescent="0.25"/>
    <row r="8" spans="1:76" s="1" customFormat="1" x14ac:dyDescent="0.25">
      <c r="A8" s="14"/>
      <c r="B8" s="10">
        <v>1999</v>
      </c>
      <c r="C8" s="11"/>
      <c r="D8" s="12"/>
      <c r="E8" s="10">
        <v>2000</v>
      </c>
      <c r="F8" s="11"/>
      <c r="G8" s="12"/>
      <c r="H8" s="10" t="s">
        <v>15</v>
      </c>
      <c r="I8" s="11"/>
      <c r="J8" s="12"/>
      <c r="K8" s="10">
        <v>2002</v>
      </c>
      <c r="L8" s="11"/>
      <c r="M8" s="12"/>
      <c r="N8" s="10">
        <v>2003</v>
      </c>
      <c r="O8" s="11"/>
      <c r="P8" s="12"/>
      <c r="Q8" s="10">
        <v>2004</v>
      </c>
      <c r="R8" s="11"/>
      <c r="S8" s="12"/>
      <c r="T8" s="10">
        <v>2005</v>
      </c>
      <c r="U8" s="11"/>
      <c r="V8" s="12"/>
      <c r="W8" s="10">
        <v>2006</v>
      </c>
      <c r="X8" s="11"/>
      <c r="Y8" s="12"/>
      <c r="Z8" s="10">
        <v>2007</v>
      </c>
      <c r="AA8" s="11"/>
      <c r="AB8" s="12"/>
      <c r="AC8" s="10">
        <v>2008</v>
      </c>
      <c r="AD8" s="11"/>
      <c r="AE8" s="12"/>
      <c r="AF8" s="10">
        <v>2009</v>
      </c>
      <c r="AG8" s="11"/>
      <c r="AH8" s="12"/>
      <c r="AI8" s="10">
        <v>2010</v>
      </c>
      <c r="AJ8" s="11"/>
      <c r="AK8" s="12"/>
      <c r="AL8" s="10">
        <v>2011</v>
      </c>
      <c r="AM8" s="11"/>
      <c r="AN8" s="12"/>
      <c r="AO8" s="10">
        <v>2012</v>
      </c>
      <c r="AP8" s="11"/>
      <c r="AQ8" s="12"/>
      <c r="AR8" s="10">
        <v>2013</v>
      </c>
      <c r="AS8" s="11"/>
      <c r="AT8" s="12"/>
      <c r="AU8" s="10">
        <v>2014</v>
      </c>
      <c r="AV8" s="11"/>
      <c r="AW8" s="12"/>
      <c r="AX8" s="10">
        <v>2015</v>
      </c>
      <c r="AY8" s="11"/>
      <c r="AZ8" s="12"/>
      <c r="BA8" s="10">
        <v>2016</v>
      </c>
      <c r="BB8" s="11"/>
      <c r="BC8" s="12"/>
      <c r="BD8" s="10">
        <v>2017</v>
      </c>
      <c r="BE8" s="11"/>
      <c r="BF8" s="12"/>
      <c r="BG8" s="10">
        <v>2018</v>
      </c>
      <c r="BH8" s="11"/>
      <c r="BI8" s="12"/>
      <c r="BJ8" s="10">
        <v>2019</v>
      </c>
      <c r="BK8" s="11"/>
      <c r="BL8" s="12"/>
      <c r="BM8" s="10">
        <v>2020</v>
      </c>
      <c r="BN8" s="11"/>
      <c r="BO8" s="12"/>
      <c r="BP8" s="10">
        <v>2021</v>
      </c>
      <c r="BQ8" s="11"/>
      <c r="BR8" s="12"/>
      <c r="BS8" s="10">
        <v>2022</v>
      </c>
      <c r="BT8" s="11"/>
      <c r="BU8" s="12"/>
      <c r="BV8" s="10">
        <v>2023</v>
      </c>
      <c r="BW8" s="11"/>
      <c r="BX8" s="12"/>
    </row>
    <row r="9" spans="1:76" s="20" customFormat="1" ht="26.4" x14ac:dyDescent="0.3">
      <c r="A9" s="16"/>
      <c r="B9" s="17" t="s">
        <v>14</v>
      </c>
      <c r="C9" s="18" t="s">
        <v>12</v>
      </c>
      <c r="D9" s="19" t="s">
        <v>13</v>
      </c>
      <c r="E9" s="17" t="s">
        <v>14</v>
      </c>
      <c r="F9" s="18" t="s">
        <v>12</v>
      </c>
      <c r="G9" s="19" t="s">
        <v>13</v>
      </c>
      <c r="H9" s="17" t="s">
        <v>14</v>
      </c>
      <c r="I9" s="18" t="s">
        <v>12</v>
      </c>
      <c r="J9" s="19" t="s">
        <v>13</v>
      </c>
      <c r="K9" s="17" t="s">
        <v>14</v>
      </c>
      <c r="L9" s="18" t="s">
        <v>12</v>
      </c>
      <c r="M9" s="19" t="s">
        <v>13</v>
      </c>
      <c r="N9" s="17" t="s">
        <v>14</v>
      </c>
      <c r="O9" s="18" t="s">
        <v>12</v>
      </c>
      <c r="P9" s="19" t="s">
        <v>13</v>
      </c>
      <c r="Q9" s="17" t="s">
        <v>14</v>
      </c>
      <c r="R9" s="18" t="s">
        <v>12</v>
      </c>
      <c r="S9" s="19" t="s">
        <v>13</v>
      </c>
      <c r="T9" s="17" t="s">
        <v>14</v>
      </c>
      <c r="U9" s="18" t="s">
        <v>12</v>
      </c>
      <c r="V9" s="19" t="s">
        <v>13</v>
      </c>
      <c r="W9" s="17" t="s">
        <v>14</v>
      </c>
      <c r="X9" s="18" t="s">
        <v>12</v>
      </c>
      <c r="Y9" s="19" t="s">
        <v>13</v>
      </c>
      <c r="Z9" s="17" t="s">
        <v>14</v>
      </c>
      <c r="AA9" s="18" t="s">
        <v>12</v>
      </c>
      <c r="AB9" s="19" t="s">
        <v>13</v>
      </c>
      <c r="AC9" s="17" t="s">
        <v>14</v>
      </c>
      <c r="AD9" s="18" t="s">
        <v>12</v>
      </c>
      <c r="AE9" s="19" t="s">
        <v>13</v>
      </c>
      <c r="AF9" s="17" t="s">
        <v>14</v>
      </c>
      <c r="AG9" s="18" t="s">
        <v>12</v>
      </c>
      <c r="AH9" s="19" t="s">
        <v>13</v>
      </c>
      <c r="AI9" s="17" t="s">
        <v>14</v>
      </c>
      <c r="AJ9" s="18" t="s">
        <v>12</v>
      </c>
      <c r="AK9" s="19" t="s">
        <v>13</v>
      </c>
      <c r="AL9" s="17" t="s">
        <v>14</v>
      </c>
      <c r="AM9" s="18" t="s">
        <v>12</v>
      </c>
      <c r="AN9" s="19" t="s">
        <v>13</v>
      </c>
      <c r="AO9" s="17" t="s">
        <v>14</v>
      </c>
      <c r="AP9" s="18" t="s">
        <v>12</v>
      </c>
      <c r="AQ9" s="19" t="s">
        <v>13</v>
      </c>
      <c r="AR9" s="17" t="s">
        <v>14</v>
      </c>
      <c r="AS9" s="18" t="s">
        <v>12</v>
      </c>
      <c r="AT9" s="19" t="s">
        <v>13</v>
      </c>
      <c r="AU9" s="17" t="s">
        <v>14</v>
      </c>
      <c r="AV9" s="18" t="s">
        <v>12</v>
      </c>
      <c r="AW9" s="19" t="s">
        <v>13</v>
      </c>
      <c r="AX9" s="17" t="s">
        <v>14</v>
      </c>
      <c r="AY9" s="18" t="s">
        <v>12</v>
      </c>
      <c r="AZ9" s="19" t="s">
        <v>13</v>
      </c>
      <c r="BA9" s="17" t="s">
        <v>14</v>
      </c>
      <c r="BB9" s="18" t="s">
        <v>12</v>
      </c>
      <c r="BC9" s="19" t="s">
        <v>13</v>
      </c>
      <c r="BD9" s="17" t="s">
        <v>14</v>
      </c>
      <c r="BE9" s="18" t="s">
        <v>12</v>
      </c>
      <c r="BF9" s="19" t="s">
        <v>13</v>
      </c>
      <c r="BG9" s="17" t="s">
        <v>14</v>
      </c>
      <c r="BH9" s="18" t="s">
        <v>12</v>
      </c>
      <c r="BI9" s="19" t="s">
        <v>13</v>
      </c>
      <c r="BJ9" s="17" t="s">
        <v>14</v>
      </c>
      <c r="BK9" s="18" t="s">
        <v>12</v>
      </c>
      <c r="BL9" s="19" t="s">
        <v>13</v>
      </c>
      <c r="BM9" s="17" t="s">
        <v>14</v>
      </c>
      <c r="BN9" s="18" t="s">
        <v>12</v>
      </c>
      <c r="BO9" s="19" t="s">
        <v>13</v>
      </c>
      <c r="BP9" s="17" t="s">
        <v>14</v>
      </c>
      <c r="BQ9" s="18" t="s">
        <v>12</v>
      </c>
      <c r="BR9" s="19" t="s">
        <v>13</v>
      </c>
      <c r="BS9" s="17" t="s">
        <v>14</v>
      </c>
      <c r="BT9" s="18" t="s">
        <v>12</v>
      </c>
      <c r="BU9" s="19" t="s">
        <v>13</v>
      </c>
      <c r="BV9" s="17" t="s">
        <v>14</v>
      </c>
      <c r="BW9" s="18" t="s">
        <v>12</v>
      </c>
      <c r="BX9" s="19" t="s">
        <v>13</v>
      </c>
    </row>
    <row r="10" spans="1:76" x14ac:dyDescent="0.25">
      <c r="B10" s="13"/>
      <c r="C10" s="13"/>
      <c r="D10" s="13"/>
      <c r="BG10" s="8"/>
      <c r="BH10" s="8"/>
      <c r="BJ10" s="8"/>
      <c r="BK10" s="8"/>
      <c r="BM10" s="8"/>
      <c r="BN10" s="8"/>
      <c r="BP10" s="8"/>
      <c r="BQ10" s="8"/>
      <c r="BS10" s="8"/>
      <c r="BT10" s="8"/>
    </row>
    <row r="11" spans="1:76" x14ac:dyDescent="0.25">
      <c r="A11" s="3" t="s">
        <v>0</v>
      </c>
      <c r="BG11" s="8"/>
      <c r="BH11" s="8"/>
      <c r="BJ11" s="8"/>
      <c r="BK11" s="8"/>
      <c r="BM11" s="8"/>
      <c r="BN11" s="8"/>
      <c r="BP11" s="8"/>
      <c r="BQ11" s="8"/>
      <c r="BS11" s="8"/>
      <c r="BT11" s="8"/>
    </row>
    <row r="12" spans="1:76" x14ac:dyDescent="0.25">
      <c r="A12" s="3" t="s">
        <v>1</v>
      </c>
      <c r="B12" s="3">
        <v>2279241</v>
      </c>
      <c r="C12" s="3">
        <v>14431270</v>
      </c>
      <c r="D12" s="4">
        <f>+(B12/C12)*100</f>
        <v>15.793765898635396</v>
      </c>
      <c r="E12" s="3">
        <v>2405525</v>
      </c>
      <c r="F12" s="3">
        <v>15219560</v>
      </c>
      <c r="G12" s="4">
        <f>+(E12/F12)*100</f>
        <v>15.805483207136081</v>
      </c>
      <c r="H12" s="3">
        <v>2508183</v>
      </c>
      <c r="I12" s="3">
        <v>15871355</v>
      </c>
      <c r="J12" s="4">
        <f>+(H12/I12)*100</f>
        <v>15.803206468508831</v>
      </c>
      <c r="K12" s="3">
        <v>2601385</v>
      </c>
      <c r="L12" s="3">
        <v>16437857</v>
      </c>
      <c r="M12" s="4">
        <f>+(K12/L12)*100</f>
        <v>15.825572640034524</v>
      </c>
      <c r="N12" s="3">
        <v>2671392</v>
      </c>
      <c r="O12" s="3">
        <v>17001430</v>
      </c>
      <c r="P12" s="4">
        <f>+(N12/O12)*100</f>
        <v>15.712748868771628</v>
      </c>
      <c r="Q12" s="3">
        <v>2767198</v>
      </c>
      <c r="R12" s="3">
        <v>17320764</v>
      </c>
      <c r="S12" s="4">
        <f>+(Q12/R12)*100</f>
        <v>15.976189041083869</v>
      </c>
      <c r="T12" s="3">
        <v>2943945</v>
      </c>
      <c r="U12" s="3">
        <v>18359870</v>
      </c>
      <c r="V12" s="4">
        <f>+(T12/U12)*100</f>
        <v>16.034672358791209</v>
      </c>
      <c r="W12" s="3">
        <v>3074772</v>
      </c>
      <c r="X12" s="3">
        <v>19070349</v>
      </c>
      <c r="Y12" s="4">
        <f>+(W12/X12)*100</f>
        <v>16.123312688194641</v>
      </c>
      <c r="Z12" s="3">
        <v>3114092</v>
      </c>
      <c r="AA12" s="3">
        <v>19309032</v>
      </c>
      <c r="AB12" s="4">
        <f>+(Z12/AA12)*100</f>
        <v>16.127644306560786</v>
      </c>
      <c r="AC12" s="3">
        <v>3088206</v>
      </c>
      <c r="AD12" s="3">
        <v>19310627</v>
      </c>
      <c r="AE12" s="4">
        <f>+(AC12/AD12)*100</f>
        <v>15.992261670219202</v>
      </c>
      <c r="AF12" s="3">
        <v>2968360</v>
      </c>
      <c r="AG12" s="3">
        <v>18451827</v>
      </c>
      <c r="AH12" s="4">
        <f>+(AF12/AG12)*100</f>
        <v>16.087079073524809</v>
      </c>
      <c r="AI12" s="3">
        <v>2902906</v>
      </c>
      <c r="AJ12" s="3">
        <v>18024554</v>
      </c>
      <c r="AK12" s="4">
        <f>+(AI12/AJ12)*100</f>
        <v>16.105286155762855</v>
      </c>
      <c r="AL12" s="3">
        <v>2869690</v>
      </c>
      <c r="AM12" s="3">
        <v>17788121</v>
      </c>
      <c r="AN12" s="4">
        <f>+(AL12/AM12)*100</f>
        <v>16.132620190744149</v>
      </c>
      <c r="AO12" s="3">
        <v>2774194</v>
      </c>
      <c r="AP12" s="3">
        <v>17063142</v>
      </c>
      <c r="AQ12" s="4">
        <f>+(AO12/AP12)*100</f>
        <v>16.258400709552788</v>
      </c>
      <c r="AR12" s="3">
        <v>2692926</v>
      </c>
      <c r="AS12" s="3">
        <v>16682061</v>
      </c>
      <c r="AT12" s="4">
        <f>+(AR12/AS12)*100</f>
        <v>16.142645683887622</v>
      </c>
      <c r="AU12" s="3">
        <v>2703201</v>
      </c>
      <c r="AV12" s="3">
        <v>16899024</v>
      </c>
      <c r="AW12" s="4">
        <f>+(AU12/AV12)*100</f>
        <v>15.996195993330739</v>
      </c>
      <c r="AX12" s="3">
        <v>2787657</v>
      </c>
      <c r="AY12" s="3">
        <v>17349558</v>
      </c>
      <c r="AZ12" s="4">
        <f>+(AX12/AY12)*100</f>
        <v>16.067596650012639</v>
      </c>
      <c r="BA12" s="3">
        <v>2878748</v>
      </c>
      <c r="BB12" s="3">
        <v>17888520</v>
      </c>
      <c r="BC12" s="4">
        <f>+(BA12/BB12)*100</f>
        <v>16.092711973936357</v>
      </c>
      <c r="BD12" s="3">
        <v>2955304</v>
      </c>
      <c r="BE12" s="3">
        <v>18343199</v>
      </c>
      <c r="BF12" s="4">
        <f>+(BD12/BE12)*100</f>
        <v>16.11117013995214</v>
      </c>
      <c r="BG12" s="8">
        <v>3049015</v>
      </c>
      <c r="BH12" s="8">
        <v>18889515</v>
      </c>
      <c r="BI12" s="4">
        <f>+(BG12/BH12)*100</f>
        <v>16.14130908072547</v>
      </c>
      <c r="BJ12" s="8">
        <v>3123967</v>
      </c>
      <c r="BK12" s="8">
        <v>19157767</v>
      </c>
      <c r="BL12" s="4">
        <f>+(BJ12/BK12)*100</f>
        <v>16.306529878978065</v>
      </c>
      <c r="BM12" s="8">
        <v>3041207</v>
      </c>
      <c r="BN12" s="8">
        <v>18484793</v>
      </c>
      <c r="BO12" s="4">
        <f>+(BM12/BN12)*100</f>
        <v>16.452480695888777</v>
      </c>
      <c r="BP12" s="8">
        <v>3109775</v>
      </c>
      <c r="BQ12" s="8">
        <v>18974247</v>
      </c>
      <c r="BR12" s="4">
        <f>+(BP12/BQ12)*100</f>
        <v>16.389451449641189</v>
      </c>
      <c r="BS12" s="8">
        <v>3247820</v>
      </c>
      <c r="BT12" s="8">
        <v>19628877</v>
      </c>
      <c r="BU12" s="4">
        <f>+(BS12/BT12)*100</f>
        <v>16.54613251690354</v>
      </c>
      <c r="BV12" s="8">
        <v>3359586</v>
      </c>
      <c r="BW12" s="8">
        <v>20098799</v>
      </c>
      <c r="BX12" s="4">
        <f>+(BV12/BW12)*100</f>
        <v>16.715356972324567</v>
      </c>
    </row>
    <row r="13" spans="1:76" x14ac:dyDescent="0.25">
      <c r="A13" s="3" t="s">
        <v>2</v>
      </c>
      <c r="B13" s="3">
        <v>38025300213</v>
      </c>
      <c r="C13" s="3">
        <v>183557461942</v>
      </c>
      <c r="D13" s="4">
        <f>+(B13/C13)*100</f>
        <v>20.715747434454684</v>
      </c>
      <c r="E13" s="3">
        <v>41893659470</v>
      </c>
      <c r="F13" s="3">
        <v>202105936347</v>
      </c>
      <c r="G13" s="4">
        <f>+(E13/F13)*100</f>
        <v>20.728564547491509</v>
      </c>
      <c r="H13" s="3">
        <v>46022999516</v>
      </c>
      <c r="I13" s="3">
        <v>221122549570</v>
      </c>
      <c r="J13" s="4">
        <f>+(H13/I13)*100</f>
        <v>20.813345181437796</v>
      </c>
      <c r="K13" s="3">
        <v>48829153649</v>
      </c>
      <c r="L13" s="3">
        <v>236206343135</v>
      </c>
      <c r="M13" s="4">
        <f>+(K13/L13)*100</f>
        <v>20.672244869009496</v>
      </c>
      <c r="N13" s="3">
        <v>51914981898</v>
      </c>
      <c r="O13" s="3">
        <v>254387945133</v>
      </c>
      <c r="P13" s="4">
        <f>+(N13/O13)*100</f>
        <v>20.407799540523676</v>
      </c>
      <c r="Q13" s="3">
        <v>55418957583</v>
      </c>
      <c r="R13" s="3">
        <v>271207026654</v>
      </c>
      <c r="S13" s="4">
        <f>+(Q13/R13)*100</f>
        <v>20.43418943333732</v>
      </c>
      <c r="T13" s="3">
        <v>60162458003</v>
      </c>
      <c r="U13" s="3">
        <v>294079446473</v>
      </c>
      <c r="V13" s="4">
        <f>+(T13/U13)*100</f>
        <v>20.457892832889165</v>
      </c>
      <c r="W13" s="3">
        <v>65794030289</v>
      </c>
      <c r="X13" s="3">
        <v>321315744000</v>
      </c>
      <c r="Y13" s="4">
        <f>+(W13/X13)*100</f>
        <v>20.476441480875586</v>
      </c>
      <c r="Z13" s="3">
        <v>71219352927</v>
      </c>
      <c r="AA13" s="3">
        <v>349235617000</v>
      </c>
      <c r="AB13" s="4">
        <f>+(Z13/AA13)*100</f>
        <v>20.39292370543065</v>
      </c>
      <c r="AC13" s="3">
        <v>75274297684</v>
      </c>
      <c r="AD13" s="3">
        <v>366818775000</v>
      </c>
      <c r="AE13" s="4">
        <f>+(AC13/AD13)*100</f>
        <v>20.520841029470208</v>
      </c>
      <c r="AF13" s="3">
        <v>72969784799</v>
      </c>
      <c r="AG13" s="3">
        <v>352145124910</v>
      </c>
      <c r="AH13" s="4">
        <f>+(AF13/AG13)*100</f>
        <v>20.721509297523106</v>
      </c>
      <c r="AI13" s="3">
        <v>71733229326</v>
      </c>
      <c r="AJ13" s="3">
        <v>344505602339</v>
      </c>
      <c r="AK13" s="4">
        <f>+(AI13/AJ13)*100</f>
        <v>20.822079187964306</v>
      </c>
      <c r="AL13" s="3">
        <v>71344380909</v>
      </c>
      <c r="AM13" s="3">
        <v>339789084815</v>
      </c>
      <c r="AN13" s="4">
        <f>+(AL13/AM13)*100</f>
        <v>20.996666490285829</v>
      </c>
      <c r="AO13" s="3">
        <v>67992562547</v>
      </c>
      <c r="AP13" s="3">
        <v>317397482413</v>
      </c>
      <c r="AQ13" s="4">
        <f>+(AO13/AP13)*100</f>
        <v>21.421897246975501</v>
      </c>
      <c r="AR13" s="3">
        <v>66168376558</v>
      </c>
      <c r="AS13" s="3">
        <v>308695720646</v>
      </c>
      <c r="AT13" s="4">
        <f>+(AR13/AS13)*100</f>
        <v>21.434821454450699</v>
      </c>
      <c r="AU13" s="3">
        <v>66433103153</v>
      </c>
      <c r="AV13" s="3">
        <v>311279195843</v>
      </c>
      <c r="AW13" s="4">
        <f>+(AU13/AV13)*100</f>
        <v>21.341966967335292</v>
      </c>
      <c r="AX13" s="3">
        <v>68950032745</v>
      </c>
      <c r="AY13" s="3">
        <v>323487828331</v>
      </c>
      <c r="AZ13" s="4">
        <f>+(AX13/AY13)*100</f>
        <v>21.314567877480936</v>
      </c>
      <c r="BA13" s="3">
        <v>71639785211</v>
      </c>
      <c r="BB13" s="3">
        <v>336938113674</v>
      </c>
      <c r="BC13" s="4">
        <f>+(BA13/BB13)*100</f>
        <v>21.26200103331561</v>
      </c>
      <c r="BD13" s="3">
        <v>74235796356</v>
      </c>
      <c r="BE13" s="3">
        <v>351677788541</v>
      </c>
      <c r="BF13" s="4">
        <f>+(BD13/BE13)*100</f>
        <v>21.109037526646439</v>
      </c>
      <c r="BG13" s="8">
        <v>78983170000</v>
      </c>
      <c r="BH13" s="8">
        <v>374174646222</v>
      </c>
      <c r="BI13" s="4">
        <f>+(BG13/BH13)*100</f>
        <v>21.108637583407731</v>
      </c>
      <c r="BJ13" s="8">
        <v>83474988576</v>
      </c>
      <c r="BK13" s="8">
        <v>394004653900</v>
      </c>
      <c r="BL13" s="4">
        <f>+(BJ13/BK13)*100</f>
        <v>21.186295072846093</v>
      </c>
      <c r="BM13" s="8">
        <v>81507946977</v>
      </c>
      <c r="BN13" s="8">
        <v>378988970687</v>
      </c>
      <c r="BO13" s="4">
        <f>+(BM13/BN13)*100</f>
        <v>21.506680479183629</v>
      </c>
      <c r="BP13" s="8">
        <v>87015311365</v>
      </c>
      <c r="BQ13" s="8">
        <v>408307759112</v>
      </c>
      <c r="BR13" s="4">
        <f>+(BP13/BQ13)*100</f>
        <v>21.311206907809815</v>
      </c>
      <c r="BS13" s="8">
        <v>95637965296</v>
      </c>
      <c r="BT13" s="8">
        <v>447160135525</v>
      </c>
      <c r="BU13" s="4">
        <f>+(BS13/BT13)*100</f>
        <v>21.387855870406192</v>
      </c>
      <c r="BV13" s="8">
        <v>103370568118</v>
      </c>
      <c r="BW13" s="8">
        <v>481980834012</v>
      </c>
      <c r="BX13" s="4">
        <f>+(BV13/BW13)*100</f>
        <v>21.44702876617421</v>
      </c>
    </row>
    <row r="14" spans="1:76" x14ac:dyDescent="0.25">
      <c r="A14" s="3" t="s">
        <v>3</v>
      </c>
      <c r="B14" s="3">
        <v>16683</v>
      </c>
      <c r="C14" s="3">
        <v>12719</v>
      </c>
      <c r="D14" s="4">
        <f>+(B14/C14)*100</f>
        <v>131.16597216762324</v>
      </c>
      <c r="E14" s="3">
        <v>17416</v>
      </c>
      <c r="F14" s="3">
        <v>13279</v>
      </c>
      <c r="G14" s="4">
        <f>+(E14/F14)*100</f>
        <v>131.15445440168688</v>
      </c>
      <c r="H14" s="3">
        <v>18349</v>
      </c>
      <c r="I14" s="3">
        <v>13932</v>
      </c>
      <c r="J14" s="4">
        <f>+(H14/I14)*100</f>
        <v>131.70399081251793</v>
      </c>
      <c r="K14" s="3">
        <v>18770</v>
      </c>
      <c r="L14" s="3">
        <v>14370</v>
      </c>
      <c r="M14" s="4">
        <f>+(K14/L14)*100</f>
        <v>130.61934585942936</v>
      </c>
      <c r="N14" s="3">
        <v>19434</v>
      </c>
      <c r="O14" s="3">
        <v>14963</v>
      </c>
      <c r="P14" s="4">
        <f>+(N14/O14)*100</f>
        <v>129.88037158323866</v>
      </c>
      <c r="Q14" s="3">
        <v>20027</v>
      </c>
      <c r="R14" s="3">
        <v>15658</v>
      </c>
      <c r="S14" s="4">
        <f>+(Q14/R14)*100</f>
        <v>127.90266956188529</v>
      </c>
      <c r="T14" s="3">
        <v>20436</v>
      </c>
      <c r="U14" s="3">
        <v>16018</v>
      </c>
      <c r="V14" s="4">
        <f>+(T14/U14)*100</f>
        <v>127.58147084529902</v>
      </c>
      <c r="W14" s="3">
        <v>21398</v>
      </c>
      <c r="X14" s="3">
        <v>16849</v>
      </c>
      <c r="Y14" s="4">
        <f>+(W14/X14)*100</f>
        <v>126.99863493382398</v>
      </c>
      <c r="Z14" s="3">
        <v>22870</v>
      </c>
      <c r="AA14" s="3">
        <v>18087</v>
      </c>
      <c r="AB14" s="4">
        <f>+(Z14/AA14)*100</f>
        <v>126.44440758555868</v>
      </c>
      <c r="AC14" s="3">
        <v>24375</v>
      </c>
      <c r="AD14" s="3">
        <v>18996</v>
      </c>
      <c r="AE14" s="4">
        <f>+(AC14/AD14)*100</f>
        <v>128.31648768161719</v>
      </c>
      <c r="AF14" s="3">
        <v>24583</v>
      </c>
      <c r="AG14" s="3">
        <v>19085</v>
      </c>
      <c r="AH14" s="4">
        <f>+(AF14/AG14)*100</f>
        <v>128.80796436992404</v>
      </c>
      <c r="AI14" s="3">
        <v>24711</v>
      </c>
      <c r="AJ14" s="3">
        <v>19113</v>
      </c>
      <c r="AK14" s="4">
        <f>+(AI14/AJ14)*100</f>
        <v>129.2889656254905</v>
      </c>
      <c r="AL14" s="3">
        <v>24861</v>
      </c>
      <c r="AM14" s="3">
        <v>19102</v>
      </c>
      <c r="AN14" s="4">
        <f>+(AL14/AM14)*100</f>
        <v>130.14867553135798</v>
      </c>
      <c r="AO14" s="3">
        <v>24509</v>
      </c>
      <c r="AP14" s="3">
        <v>18601</v>
      </c>
      <c r="AQ14" s="4">
        <f>+(AO14/AP14)*100</f>
        <v>131.76173324014837</v>
      </c>
      <c r="AR14" s="3">
        <v>24571</v>
      </c>
      <c r="AS14" s="3">
        <v>18505</v>
      </c>
      <c r="AT14" s="4">
        <f>+(AR14/AS14)*100</f>
        <v>132.78032964063766</v>
      </c>
      <c r="AU14" s="3">
        <v>24576</v>
      </c>
      <c r="AV14" s="3">
        <v>18420</v>
      </c>
      <c r="AW14" s="4">
        <f>+(AU14/AV14)*100</f>
        <v>133.42019543973942</v>
      </c>
      <c r="AX14" s="3">
        <v>24734</v>
      </c>
      <c r="AY14" s="3">
        <v>18645</v>
      </c>
      <c r="AZ14" s="4">
        <f>+(AX14/AY14)*100</f>
        <v>132.65754894073478</v>
      </c>
      <c r="BA14" s="3">
        <v>24886</v>
      </c>
      <c r="BB14" s="3">
        <v>18835</v>
      </c>
      <c r="BC14" s="4">
        <f>+(BA14/BB14)*100</f>
        <v>132.12636049907087</v>
      </c>
      <c r="BD14" s="3">
        <v>25120</v>
      </c>
      <c r="BE14" s="3">
        <v>19172</v>
      </c>
      <c r="BF14" s="4">
        <f>+(BD14/BE14)*100</f>
        <v>131.0244105987899</v>
      </c>
      <c r="BG14" s="8">
        <v>25904</v>
      </c>
      <c r="BH14" s="8">
        <v>19809</v>
      </c>
      <c r="BI14" s="4">
        <f>+(BG14/BH14)*100</f>
        <v>130.76884244535313</v>
      </c>
      <c r="BJ14" s="8">
        <v>26721</v>
      </c>
      <c r="BK14" s="8">
        <v>20566</v>
      </c>
      <c r="BL14" s="4">
        <f>+(BJ14/BK14)*100</f>
        <v>129.92803656520471</v>
      </c>
      <c r="BM14" s="8">
        <v>26801</v>
      </c>
      <c r="BN14" s="8">
        <v>20503</v>
      </c>
      <c r="BO14" s="4">
        <f>+(BM14/BN14)*100</f>
        <v>130.7174559820514</v>
      </c>
      <c r="BP14" s="8">
        <v>27981</v>
      </c>
      <c r="BQ14" s="8">
        <v>21519</v>
      </c>
      <c r="BR14" s="4">
        <f>+(BP14/BQ14)*100</f>
        <v>130.0292764533668</v>
      </c>
      <c r="BS14" s="8">
        <v>29447</v>
      </c>
      <c r="BT14" s="8">
        <v>22781</v>
      </c>
      <c r="BU14" s="4">
        <f>+(BS14/BT14)*100</f>
        <v>129.26122646064704</v>
      </c>
      <c r="BV14" s="8">
        <v>30769</v>
      </c>
      <c r="BW14" s="8">
        <v>23981</v>
      </c>
      <c r="BX14" s="4">
        <f>+(BV14/BW14)*100</f>
        <v>128.30574204578625</v>
      </c>
    </row>
    <row r="15" spans="1:76" x14ac:dyDescent="0.25">
      <c r="A15" s="3" t="s">
        <v>4</v>
      </c>
      <c r="B15" s="3">
        <v>6371105587</v>
      </c>
      <c r="C15" s="3">
        <v>24563510335</v>
      </c>
      <c r="D15" s="4">
        <f>+(B15/C15)*100</f>
        <v>25.937276472744013</v>
      </c>
      <c r="E15" s="3">
        <v>7222176001</v>
      </c>
      <c r="F15" s="3">
        <v>27788507493</v>
      </c>
      <c r="G15" s="4">
        <f>+(E15/F15)*100</f>
        <v>25.98979453221547</v>
      </c>
      <c r="H15" s="3">
        <v>8229420044</v>
      </c>
      <c r="I15" s="3">
        <v>31583749392</v>
      </c>
      <c r="J15" s="4">
        <f>+(H15/I15)*100</f>
        <v>26.0558679777407</v>
      </c>
      <c r="K15" s="3">
        <v>8869708547</v>
      </c>
      <c r="L15" s="3">
        <v>34650642295</v>
      </c>
      <c r="M15" s="4">
        <f>+(K15/L15)*100</f>
        <v>25.597529972135252</v>
      </c>
      <c r="N15" s="3">
        <v>8958555546</v>
      </c>
      <c r="O15" s="3">
        <v>35627556139</v>
      </c>
      <c r="P15" s="4">
        <f>+(N15/O15)*100</f>
        <v>25.1450183982545</v>
      </c>
      <c r="Q15" s="3">
        <v>9717703246</v>
      </c>
      <c r="R15" s="3">
        <v>38971496989</v>
      </c>
      <c r="S15" s="4">
        <f>+(Q15/R15)*100</f>
        <v>24.935411767074012</v>
      </c>
      <c r="T15" s="3">
        <v>10708892631</v>
      </c>
      <c r="U15" s="3">
        <v>43189827776</v>
      </c>
      <c r="V15" s="4">
        <f>+(T15/U15)*100</f>
        <v>24.79494173151296</v>
      </c>
      <c r="W15" s="3">
        <v>11935612000</v>
      </c>
      <c r="X15" s="3">
        <v>48502004000</v>
      </c>
      <c r="Y15" s="4">
        <f>+(W15/X15)*100</f>
        <v>24.608492465589666</v>
      </c>
      <c r="Z15" s="3">
        <v>12841266000</v>
      </c>
      <c r="AA15" s="3">
        <v>52786526000</v>
      </c>
      <c r="AB15" s="4">
        <f>+(Z15/AA15)*100</f>
        <v>24.326787483608982</v>
      </c>
      <c r="AC15" s="3">
        <v>13192558000</v>
      </c>
      <c r="AD15" s="3">
        <v>53110913000</v>
      </c>
      <c r="AE15" s="4">
        <f>+(AC15/AD15)*100</f>
        <v>24.839637006428415</v>
      </c>
      <c r="AF15" s="3">
        <v>12885048000</v>
      </c>
      <c r="AG15" s="3">
        <v>51964108000</v>
      </c>
      <c r="AH15" s="4">
        <f>+(AF15/AG15)*100</f>
        <v>24.796053460592454</v>
      </c>
      <c r="AI15" s="3">
        <v>13378861000</v>
      </c>
      <c r="AJ15" s="3">
        <v>54388108000</v>
      </c>
      <c r="AK15" s="4">
        <f>+(AI15/AJ15)*100</f>
        <v>24.598871871034749</v>
      </c>
      <c r="AL15" s="3">
        <v>13443948000</v>
      </c>
      <c r="AM15" s="3">
        <v>53966450000</v>
      </c>
      <c r="AN15" s="4">
        <f>+(AL15/AM15)*100</f>
        <v>24.91167753298577</v>
      </c>
      <c r="AO15" s="3">
        <v>13588525000</v>
      </c>
      <c r="AP15" s="3">
        <v>52671013000</v>
      </c>
      <c r="AQ15" s="4">
        <f>+(AO15/AP15)*100</f>
        <v>25.798867775715649</v>
      </c>
      <c r="AR15" s="3">
        <v>13353386000</v>
      </c>
      <c r="AS15" s="3">
        <v>51689533000</v>
      </c>
      <c r="AT15" s="4">
        <f>+(AR15/AS15)*100</f>
        <v>25.833829839399016</v>
      </c>
      <c r="AU15" s="3">
        <v>13440681000</v>
      </c>
      <c r="AV15" s="3">
        <v>51797821000</v>
      </c>
      <c r="AW15" s="4">
        <f>+(AU15/AV15)*100</f>
        <v>25.948352151724684</v>
      </c>
      <c r="AX15" s="3">
        <v>13159624000</v>
      </c>
      <c r="AY15" s="3">
        <v>50361816000</v>
      </c>
      <c r="AZ15" s="4">
        <f>+(AX15/AY15)*100</f>
        <v>26.130161787652774</v>
      </c>
      <c r="BA15" s="3">
        <v>13510477000</v>
      </c>
      <c r="BB15" s="3">
        <v>51650257000</v>
      </c>
      <c r="BC15" s="4">
        <f>+(BA15/BB15)*100</f>
        <v>26.157618150864188</v>
      </c>
      <c r="BD15" s="3">
        <v>13978395000</v>
      </c>
      <c r="BE15" s="3">
        <v>53834460000</v>
      </c>
      <c r="BF15" s="4">
        <f>+(BD15/BE15)*100</f>
        <v>25.965515396643713</v>
      </c>
      <c r="BG15" s="8">
        <v>15032014000</v>
      </c>
      <c r="BH15" s="8">
        <v>57479980000</v>
      </c>
      <c r="BI15" s="4">
        <f>+(BG15/BH15)*100</f>
        <v>26.151738396568685</v>
      </c>
      <c r="BJ15" s="8">
        <v>15788201000</v>
      </c>
      <c r="BK15" s="8">
        <v>60386481000</v>
      </c>
      <c r="BL15" s="4">
        <f>+(BJ15/BK15)*100</f>
        <v>26.14525757843051</v>
      </c>
      <c r="BM15" s="8">
        <v>15960668000</v>
      </c>
      <c r="BN15" s="8">
        <v>60662452000</v>
      </c>
      <c r="BO15" s="4">
        <f>+(BM15/BN15)*100</f>
        <v>26.310621271952538</v>
      </c>
      <c r="BP15" s="8">
        <v>17012851640</v>
      </c>
      <c r="BQ15" s="8">
        <v>65252623060</v>
      </c>
      <c r="BR15" s="4">
        <f>+(BP15/BQ15)*100</f>
        <v>26.072287736780524</v>
      </c>
      <c r="BS15" s="8">
        <v>19147621000</v>
      </c>
      <c r="BT15" s="8">
        <v>73108105000</v>
      </c>
      <c r="BU15" s="4">
        <f>+(BS15/BT15)*100</f>
        <v>26.190832056172159</v>
      </c>
      <c r="BV15" s="8">
        <v>20935545000</v>
      </c>
      <c r="BW15" s="8">
        <v>79914050000</v>
      </c>
      <c r="BX15" s="4">
        <f>+(BV15/BW15)*100</f>
        <v>26.197577272081691</v>
      </c>
    </row>
    <row r="16" spans="1:76" ht="15.6" x14ac:dyDescent="0.25">
      <c r="A16" s="3" t="s">
        <v>16</v>
      </c>
      <c r="B16" s="4">
        <v>16.75</v>
      </c>
      <c r="C16" s="4">
        <v>13.38</v>
      </c>
      <c r="D16" s="4">
        <f>+B16-C16</f>
        <v>3.3699999999999992</v>
      </c>
      <c r="E16" s="4">
        <v>17.239999999999998</v>
      </c>
      <c r="F16" s="4">
        <v>13.75</v>
      </c>
      <c r="G16" s="4">
        <f>+E16-F16</f>
        <v>3.4899999999999984</v>
      </c>
      <c r="H16" s="4">
        <v>17.88</v>
      </c>
      <c r="I16" s="4">
        <v>14.28</v>
      </c>
      <c r="J16" s="4">
        <f>+H16-I16</f>
        <v>3.5999999999999996</v>
      </c>
      <c r="K16" s="4">
        <v>18.16</v>
      </c>
      <c r="L16" s="4">
        <v>14.67</v>
      </c>
      <c r="M16" s="4">
        <f>+K16-L16</f>
        <v>3.49</v>
      </c>
      <c r="N16" s="4">
        <v>17.260000000000002</v>
      </c>
      <c r="O16" s="4">
        <v>14.01</v>
      </c>
      <c r="P16" s="4">
        <f>+N16-O16</f>
        <v>3.2500000000000018</v>
      </c>
      <c r="Q16" s="4">
        <v>17.53</v>
      </c>
      <c r="R16" s="4">
        <v>14.37</v>
      </c>
      <c r="S16" s="4">
        <f>+Q16-R16</f>
        <v>3.1600000000000019</v>
      </c>
      <c r="T16" s="4">
        <v>17.8</v>
      </c>
      <c r="U16" s="4">
        <v>14.69</v>
      </c>
      <c r="V16" s="4">
        <f>+T16-U16</f>
        <v>3.1100000000000012</v>
      </c>
      <c r="W16" s="4">
        <v>18.14</v>
      </c>
      <c r="X16" s="4">
        <v>15.09</v>
      </c>
      <c r="Y16" s="4">
        <f>+W16-X16</f>
        <v>3.0500000000000007</v>
      </c>
      <c r="Z16" s="4">
        <v>18.03</v>
      </c>
      <c r="AA16" s="4">
        <v>15.11</v>
      </c>
      <c r="AB16" s="4">
        <f>+Z16-AA16</f>
        <v>2.9200000000000017</v>
      </c>
      <c r="AC16" s="4">
        <v>17.53</v>
      </c>
      <c r="AD16" s="4">
        <v>14.48</v>
      </c>
      <c r="AE16" s="4">
        <f>+AC16-AD16</f>
        <v>3.0500000000000007</v>
      </c>
      <c r="AF16" s="4">
        <v>17.66</v>
      </c>
      <c r="AG16" s="4">
        <v>14.76</v>
      </c>
      <c r="AH16" s="4">
        <f>+AF16-AG16</f>
        <v>2.9000000000000004</v>
      </c>
      <c r="AI16" s="4">
        <v>18.649999999999999</v>
      </c>
      <c r="AJ16" s="4">
        <v>15.79</v>
      </c>
      <c r="AK16" s="4">
        <f>+AI16-AJ16</f>
        <v>2.8599999999999994</v>
      </c>
      <c r="AL16" s="4">
        <v>18.84</v>
      </c>
      <c r="AM16" s="4">
        <v>15.88</v>
      </c>
      <c r="AN16" s="4">
        <f>+AL16-AM16</f>
        <v>2.9599999999999991</v>
      </c>
      <c r="AO16" s="4">
        <v>19.989999999999998</v>
      </c>
      <c r="AP16" s="4">
        <v>16.59</v>
      </c>
      <c r="AQ16" s="4">
        <f>+AO16-AP16</f>
        <v>3.3999999999999986</v>
      </c>
      <c r="AR16" s="4">
        <v>20.18</v>
      </c>
      <c r="AS16" s="4">
        <v>16.739999999999998</v>
      </c>
      <c r="AT16" s="4">
        <f>+AR16-AS16</f>
        <v>3.4400000000000013</v>
      </c>
      <c r="AU16" s="4">
        <v>20.23</v>
      </c>
      <c r="AV16" s="4">
        <v>16.64</v>
      </c>
      <c r="AW16" s="4">
        <f>+AU16-AV16</f>
        <v>3.59</v>
      </c>
      <c r="AX16" s="4">
        <v>19.09</v>
      </c>
      <c r="AY16" s="4">
        <v>15.57</v>
      </c>
      <c r="AZ16" s="4">
        <f>+AX16-AY16</f>
        <v>3.5199999999999996</v>
      </c>
      <c r="BA16" s="4">
        <v>18.86</v>
      </c>
      <c r="BB16" s="4">
        <v>15.33</v>
      </c>
      <c r="BC16" s="4">
        <f>+BA16-BB16</f>
        <v>3.5299999999999994</v>
      </c>
      <c r="BD16" s="4">
        <v>18.829999999999998</v>
      </c>
      <c r="BE16" s="4">
        <v>15.31</v>
      </c>
      <c r="BF16" s="4">
        <f>+BD16-BE16</f>
        <v>3.5199999999999978</v>
      </c>
      <c r="BG16" s="9">
        <v>19.03</v>
      </c>
      <c r="BH16" s="9">
        <v>15.36</v>
      </c>
      <c r="BI16" s="4">
        <f>+BG16-BH16</f>
        <v>3.6700000000000017</v>
      </c>
      <c r="BJ16" s="9">
        <v>18.91</v>
      </c>
      <c r="BK16" s="9">
        <v>15.33</v>
      </c>
      <c r="BL16" s="4">
        <f>+BJ16-BK16</f>
        <v>3.58</v>
      </c>
      <c r="BM16" s="9">
        <v>19.579999999999998</v>
      </c>
      <c r="BN16" s="9">
        <v>16.010000000000002</v>
      </c>
      <c r="BO16" s="4">
        <f>+BM16-BN16</f>
        <v>3.5699999999999967</v>
      </c>
      <c r="BP16" s="9">
        <v>19.55</v>
      </c>
      <c r="BQ16" s="9">
        <v>15.98</v>
      </c>
      <c r="BR16" s="4">
        <f>+BP16-BQ16</f>
        <v>3.5700000000000003</v>
      </c>
      <c r="BS16" s="9">
        <v>20.02</v>
      </c>
      <c r="BT16" s="9">
        <v>16.350000000000001</v>
      </c>
      <c r="BU16" s="4">
        <f>+BS16-BT16</f>
        <v>3.6699999999999982</v>
      </c>
      <c r="BV16" s="9">
        <v>20.25</v>
      </c>
      <c r="BW16" s="9">
        <v>16.579999999999998</v>
      </c>
      <c r="BX16" s="4">
        <f>+BV16-BW16</f>
        <v>3.6700000000000017</v>
      </c>
    </row>
    <row r="17" spans="1:76" x14ac:dyDescent="0.25">
      <c r="A17" s="3" t="s">
        <v>5</v>
      </c>
      <c r="BG17" s="8"/>
      <c r="BH17" s="8"/>
      <c r="BJ17" s="8"/>
      <c r="BK17" s="8"/>
      <c r="BM17" s="8"/>
      <c r="BN17" s="8"/>
      <c r="BP17" s="8"/>
      <c r="BQ17" s="8"/>
      <c r="BS17" s="8"/>
      <c r="BT17" s="8"/>
      <c r="BV17" s="8"/>
      <c r="BW17" s="8"/>
    </row>
    <row r="18" spans="1:76" x14ac:dyDescent="0.25">
      <c r="A18" s="3" t="s">
        <v>6</v>
      </c>
      <c r="B18" s="3">
        <v>902672</v>
      </c>
      <c r="C18" s="3">
        <v>7653049</v>
      </c>
      <c r="D18" s="4">
        <f>+(B18/C18)*100</f>
        <v>11.794932973772937</v>
      </c>
      <c r="E18" s="3">
        <v>954089</v>
      </c>
      <c r="F18" s="3">
        <v>7806380</v>
      </c>
      <c r="G18" s="4">
        <f>+(E18/F18)*100</f>
        <v>12.221913358048161</v>
      </c>
      <c r="H18" s="3">
        <v>971129</v>
      </c>
      <c r="I18" s="3">
        <v>7923648</v>
      </c>
      <c r="J18" s="4">
        <f>+(H18/I18)*100</f>
        <v>12.256084571147028</v>
      </c>
      <c r="K18" s="3">
        <v>986259</v>
      </c>
      <c r="L18" s="3">
        <v>8022602</v>
      </c>
      <c r="M18" s="4">
        <f>+(K18/L18)*100</f>
        <v>12.293505274223998</v>
      </c>
      <c r="N18" s="3">
        <v>986857</v>
      </c>
      <c r="O18" s="3">
        <v>8024503</v>
      </c>
      <c r="P18" s="4">
        <f>+(N18/O18)*100</f>
        <v>12.29804512503765</v>
      </c>
      <c r="Q18" s="3">
        <v>971586</v>
      </c>
      <c r="R18" s="3">
        <v>8018617</v>
      </c>
      <c r="S18" s="4">
        <f>+(Q18/R18)*100</f>
        <v>12.11662809185175</v>
      </c>
      <c r="T18" s="3">
        <v>989760</v>
      </c>
      <c r="U18" s="3">
        <v>8154828</v>
      </c>
      <c r="V18" s="4">
        <f>+(T18/U18)*100</f>
        <v>12.137104547146794</v>
      </c>
      <c r="W18" s="3">
        <v>1014617</v>
      </c>
      <c r="X18" s="3">
        <v>8263076</v>
      </c>
      <c r="Y18" s="4">
        <f>+(W18/X18)*100</f>
        <v>12.278926152924164</v>
      </c>
      <c r="Z18" s="3">
        <v>1075222</v>
      </c>
      <c r="AA18" s="3">
        <v>8572736</v>
      </c>
      <c r="AB18" s="4">
        <f>+(Z18/AA18)*100</f>
        <v>12.542343541198516</v>
      </c>
      <c r="AC18" s="3">
        <v>1105178</v>
      </c>
      <c r="AD18" s="3">
        <v>8837596</v>
      </c>
      <c r="AE18" s="4">
        <f>+(AC18/AD18)*100</f>
        <v>12.505414368341796</v>
      </c>
      <c r="AF18" s="3">
        <v>1136915</v>
      </c>
      <c r="AG18" s="3">
        <v>8996206</v>
      </c>
      <c r="AH18" s="4">
        <f>+(AF18/AG18)*100</f>
        <v>12.637716388441971</v>
      </c>
      <c r="AI18" s="3">
        <v>1157886</v>
      </c>
      <c r="AJ18" s="3">
        <v>9093879</v>
      </c>
      <c r="AK18" s="4">
        <f>+(AI18/AJ18)*100</f>
        <v>12.732586391351811</v>
      </c>
      <c r="AL18" s="3">
        <v>1180799</v>
      </c>
      <c r="AM18" s="3">
        <v>9200828</v>
      </c>
      <c r="AN18" s="4">
        <f>+(AL18/AM18)*100</f>
        <v>12.833616713626208</v>
      </c>
      <c r="AO18" s="3">
        <v>1195308</v>
      </c>
      <c r="AP18" s="3">
        <v>9228664</v>
      </c>
      <c r="AQ18" s="4">
        <f>+(AO18/AP18)*100</f>
        <v>12.952123947735014</v>
      </c>
      <c r="AR18" s="3">
        <v>1214798</v>
      </c>
      <c r="AS18" s="3">
        <v>9274856</v>
      </c>
      <c r="AT18" s="4">
        <f>+(AR18/AS18)*100</f>
        <v>13.097755911250806</v>
      </c>
      <c r="AU18" s="3">
        <v>1235542</v>
      </c>
      <c r="AV18" s="3">
        <v>9386454</v>
      </c>
      <c r="AW18" s="4">
        <f>+(AU18/AV18)*100</f>
        <v>13.163032599957342</v>
      </c>
      <c r="AX18" s="3">
        <v>1267119</v>
      </c>
      <c r="AY18" s="3">
        <v>9596813</v>
      </c>
      <c r="AZ18" s="4">
        <f>+(AX18/AY18)*100</f>
        <v>13.203539550056878</v>
      </c>
      <c r="BA18" s="3">
        <v>1286565</v>
      </c>
      <c r="BB18" s="3">
        <v>9669953</v>
      </c>
      <c r="BC18" s="4">
        <f>+(BA18/BB18)*100</f>
        <v>13.304769940453692</v>
      </c>
      <c r="BD18" s="3">
        <v>1292994</v>
      </c>
      <c r="BE18" s="3">
        <v>9614693</v>
      </c>
      <c r="BF18" s="4">
        <f>+(BD18/BE18)*100</f>
        <v>13.448104895288909</v>
      </c>
      <c r="BG18" s="8">
        <v>1249428</v>
      </c>
      <c r="BH18" s="8">
        <v>9459086</v>
      </c>
      <c r="BI18" s="4">
        <f>+(BG18/BH18)*100</f>
        <v>13.20876033900104</v>
      </c>
      <c r="BJ18" s="8">
        <v>1246662</v>
      </c>
      <c r="BK18" s="8">
        <v>9326584</v>
      </c>
      <c r="BL18" s="4">
        <f>+(BJ18/BK18)*100</f>
        <v>13.366758933388686</v>
      </c>
      <c r="BM18" s="8">
        <v>1280081</v>
      </c>
      <c r="BN18" s="8">
        <v>9516185</v>
      </c>
      <c r="BO18" s="4">
        <f>+(BM18/BN18)*100</f>
        <v>13.451619530305475</v>
      </c>
      <c r="BP18" s="8">
        <v>1269647</v>
      </c>
      <c r="BQ18" s="8">
        <v>9517737</v>
      </c>
      <c r="BR18" s="4">
        <f>+(BP18/BQ18)*100</f>
        <v>13.339799156038879</v>
      </c>
      <c r="BS18" s="8">
        <v>1288021</v>
      </c>
      <c r="BT18" s="8">
        <v>9591561</v>
      </c>
      <c r="BU18" s="4">
        <f>+(BS18/BT18)*100</f>
        <v>13.428690074535313</v>
      </c>
      <c r="BV18" s="8">
        <v>1302640</v>
      </c>
      <c r="BW18" s="8">
        <v>9641038</v>
      </c>
      <c r="BX18" s="4">
        <f>+(BV18/BW18)*100</f>
        <v>13.511408211439473</v>
      </c>
    </row>
    <row r="19" spans="1:76" x14ac:dyDescent="0.25">
      <c r="A19" s="3" t="s">
        <v>7</v>
      </c>
      <c r="B19" s="3">
        <v>8167715536</v>
      </c>
      <c r="C19" s="3">
        <v>54014311426</v>
      </c>
      <c r="D19" s="4">
        <f>+(B19/C19)*100</f>
        <v>15.121391572657238</v>
      </c>
      <c r="E19" s="3">
        <v>8821112814</v>
      </c>
      <c r="F19" s="3">
        <v>57106628497</v>
      </c>
      <c r="G19" s="4">
        <f>+(E19/F19)*100</f>
        <v>15.446740678209364</v>
      </c>
      <c r="H19" s="3">
        <v>9550194968</v>
      </c>
      <c r="I19" s="3">
        <v>61786542263</v>
      </c>
      <c r="J19" s="4">
        <f>+(H19/I19)*100</f>
        <v>15.45675582127372</v>
      </c>
      <c r="K19" s="3">
        <v>9880938081</v>
      </c>
      <c r="L19" s="3">
        <v>64329162538</v>
      </c>
      <c r="M19" s="4">
        <f>+(K19/L19)*100</f>
        <v>15.359966912616363</v>
      </c>
      <c r="N19" s="3">
        <v>10597019563</v>
      </c>
      <c r="O19" s="3">
        <v>68698512586</v>
      </c>
      <c r="P19" s="4">
        <f>+(N19/O19)*100</f>
        <v>15.425398839216726</v>
      </c>
      <c r="Q19" s="3">
        <v>11046045307</v>
      </c>
      <c r="R19" s="3">
        <v>72505671684</v>
      </c>
      <c r="S19" s="4">
        <f>+(Q19/R19)*100</f>
        <v>15.234732746345356</v>
      </c>
      <c r="T19" s="3">
        <v>11920816160</v>
      </c>
      <c r="U19" s="3">
        <v>78315736536</v>
      </c>
      <c r="V19" s="4">
        <f>+(T19/U19)*100</f>
        <v>15.221482536297499</v>
      </c>
      <c r="W19" s="3">
        <v>13033305000</v>
      </c>
      <c r="X19" s="3">
        <v>84403293000</v>
      </c>
      <c r="Y19" s="4">
        <f>+(W19/X19)*100</f>
        <v>15.441702019848918</v>
      </c>
      <c r="Z19" s="3">
        <v>13825639000</v>
      </c>
      <c r="AA19" s="3">
        <v>88802672000</v>
      </c>
      <c r="AB19" s="4">
        <f>+(Z19/AA19)*100</f>
        <v>15.568944817336128</v>
      </c>
      <c r="AC19" s="3">
        <v>15068957000</v>
      </c>
      <c r="AD19" s="3">
        <v>97825816000</v>
      </c>
      <c r="AE19" s="4">
        <f>+(AC19/AD19)*100</f>
        <v>15.403865376395123</v>
      </c>
      <c r="AF19" s="3">
        <v>15821237000</v>
      </c>
      <c r="AG19" s="3">
        <v>102233271000</v>
      </c>
      <c r="AH19" s="4">
        <f>+(AF19/AG19)*100</f>
        <v>15.475624368900414</v>
      </c>
      <c r="AI19" s="3">
        <v>16637063000</v>
      </c>
      <c r="AJ19" s="3">
        <v>106850106000</v>
      </c>
      <c r="AK19" s="4">
        <f>+(AI19/AJ19)*100</f>
        <v>15.570469345159097</v>
      </c>
      <c r="AL19" s="3">
        <v>17530074000</v>
      </c>
      <c r="AM19" s="3">
        <v>112456004000</v>
      </c>
      <c r="AN19" s="4">
        <f>+(AL19/AM19)*100</f>
        <v>15.588384236025318</v>
      </c>
      <c r="AO19" s="3">
        <v>18139776000</v>
      </c>
      <c r="AP19" s="3">
        <v>116000689000</v>
      </c>
      <c r="AQ19" s="4">
        <f>+(AO19/AP19)*100</f>
        <v>15.637645048815186</v>
      </c>
      <c r="AR19" s="3">
        <v>18912103000</v>
      </c>
      <c r="AS19" s="3">
        <v>120145386000</v>
      </c>
      <c r="AT19" s="4">
        <f>+(AR19/AS19)*100</f>
        <v>15.741014806844101</v>
      </c>
      <c r="AU19" s="3">
        <v>19568043000</v>
      </c>
      <c r="AV19" s="3">
        <v>123380199000</v>
      </c>
      <c r="AW19" s="4">
        <f>+(AU19/AV19)*100</f>
        <v>15.85995415682544</v>
      </c>
      <c r="AX19" s="3">
        <v>20474468000</v>
      </c>
      <c r="AY19" s="3">
        <v>128485419000</v>
      </c>
      <c r="AZ19" s="4">
        <f>+(AX19/AY19)*100</f>
        <v>15.935246317716409</v>
      </c>
      <c r="BA19" s="3">
        <v>21433325000</v>
      </c>
      <c r="BB19" s="3">
        <v>132858019000</v>
      </c>
      <c r="BC19" s="4">
        <f>+(BA19/BB19)*100</f>
        <v>16.132503827262397</v>
      </c>
      <c r="BD19" s="3">
        <v>22132044000</v>
      </c>
      <c r="BE19" s="3">
        <v>136019737000</v>
      </c>
      <c r="BF19" s="4">
        <f>+(BD19/BE19)*100</f>
        <v>16.271200406746853</v>
      </c>
      <c r="BG19" s="8">
        <v>23009754000</v>
      </c>
      <c r="BH19" s="8">
        <v>141096581000</v>
      </c>
      <c r="BI19" s="4">
        <f>+(BG19/BH19)*100</f>
        <v>16.307804084919677</v>
      </c>
      <c r="BJ19" s="8">
        <v>23864691000</v>
      </c>
      <c r="BK19" s="8">
        <v>146634432000</v>
      </c>
      <c r="BL19" s="4">
        <f>+(BJ19/BK19)*100</f>
        <v>16.274957166949712</v>
      </c>
      <c r="BM19" s="8">
        <v>24703831000</v>
      </c>
      <c r="BN19" s="8">
        <v>151696800000</v>
      </c>
      <c r="BO19" s="4">
        <f>+(BM19/BN19)*100</f>
        <v>16.285004693572969</v>
      </c>
      <c r="BP19" s="8">
        <v>24919396640</v>
      </c>
      <c r="BQ19" s="8">
        <v>154530236580</v>
      </c>
      <c r="BR19" s="4">
        <f>+(BP19/BQ19)*100</f>
        <v>16.125903377556323</v>
      </c>
      <c r="BS19" s="8">
        <v>26821936000</v>
      </c>
      <c r="BT19" s="8">
        <v>166443477000</v>
      </c>
      <c r="BU19" s="4">
        <f>+(BS19/BT19)*100</f>
        <v>16.114741462652816</v>
      </c>
      <c r="BV19" s="8">
        <v>29187341000</v>
      </c>
      <c r="BW19" s="8">
        <v>181374744000</v>
      </c>
      <c r="BX19" s="4">
        <f>+(BV19/BW19)*100</f>
        <v>16.092285152997928</v>
      </c>
    </row>
    <row r="20" spans="1:76" x14ac:dyDescent="0.25">
      <c r="A20" s="3" t="s">
        <v>8</v>
      </c>
      <c r="B20" s="3">
        <v>9048</v>
      </c>
      <c r="C20" s="3">
        <v>7058</v>
      </c>
      <c r="D20" s="4">
        <f>+(B20/C20)*100</f>
        <v>128.19495607820912</v>
      </c>
      <c r="E20" s="3">
        <v>9246</v>
      </c>
      <c r="F20" s="3">
        <v>7315</v>
      </c>
      <c r="G20" s="4">
        <f>+(E20/F20)*100</f>
        <v>126.39781271360219</v>
      </c>
      <c r="H20" s="3">
        <v>9834</v>
      </c>
      <c r="I20" s="3">
        <v>7798</v>
      </c>
      <c r="J20" s="4">
        <f>+(H20/I20)*100</f>
        <v>126.10925878430366</v>
      </c>
      <c r="K20" s="3">
        <v>10019</v>
      </c>
      <c r="L20" s="3">
        <v>8018</v>
      </c>
      <c r="M20" s="4">
        <f>+(K20/L20)*100</f>
        <v>124.95634821651285</v>
      </c>
      <c r="N20" s="3">
        <v>10738</v>
      </c>
      <c r="O20" s="3">
        <v>8561</v>
      </c>
      <c r="P20" s="4">
        <f>+(N20/O20)*100</f>
        <v>125.42927228127556</v>
      </c>
      <c r="Q20" s="3">
        <v>11369</v>
      </c>
      <c r="R20" s="3">
        <v>9042</v>
      </c>
      <c r="S20" s="4">
        <f>+(Q20/R20)*100</f>
        <v>125.73545675735456</v>
      </c>
      <c r="T20" s="3">
        <v>12044</v>
      </c>
      <c r="U20" s="3">
        <v>9604</v>
      </c>
      <c r="V20" s="4">
        <f>+(T20/U20)*100</f>
        <v>125.4060807996668</v>
      </c>
      <c r="W20" s="3">
        <v>12846</v>
      </c>
      <c r="X20" s="3">
        <v>10215</v>
      </c>
      <c r="Y20" s="4">
        <f>+(W20/X20)*100</f>
        <v>125.75624082232011</v>
      </c>
      <c r="Z20" s="3">
        <v>12858</v>
      </c>
      <c r="AA20" s="3">
        <v>10359</v>
      </c>
      <c r="AB20" s="4">
        <f>+(Z20/AA20)*100</f>
        <v>124.12395018824212</v>
      </c>
      <c r="AC20" s="3">
        <v>13635</v>
      </c>
      <c r="AD20" s="3">
        <v>11069</v>
      </c>
      <c r="AE20" s="4">
        <f>+(AC20/AD20)*100</f>
        <v>123.18185924654441</v>
      </c>
      <c r="AF20" s="3">
        <v>13916</v>
      </c>
      <c r="AG20" s="3">
        <v>11364</v>
      </c>
      <c r="AH20" s="4">
        <f>+(AF20/AG20)*100</f>
        <v>122.45688137979585</v>
      </c>
      <c r="AI20" s="3">
        <v>14368</v>
      </c>
      <c r="AJ20" s="3">
        <v>11750</v>
      </c>
      <c r="AK20" s="4">
        <f>+(AI20/AJ20)*100</f>
        <v>122.28085106382977</v>
      </c>
      <c r="AL20" s="3">
        <v>14846</v>
      </c>
      <c r="AM20" s="3">
        <v>12222</v>
      </c>
      <c r="AN20" s="4">
        <f>+(AL20/AM20)*100</f>
        <v>121.46948126329569</v>
      </c>
      <c r="AO20" s="3">
        <v>15176</v>
      </c>
      <c r="AP20" s="3">
        <v>12570</v>
      </c>
      <c r="AQ20" s="4">
        <f>+(AO20/AP20)*100</f>
        <v>120.73190135242642</v>
      </c>
      <c r="AR20" s="3">
        <v>15568</v>
      </c>
      <c r="AS20" s="3">
        <v>12954</v>
      </c>
      <c r="AT20" s="4">
        <f>+(AR20/AS20)*100</f>
        <v>120.17909526015131</v>
      </c>
      <c r="AU20" s="3">
        <v>15838</v>
      </c>
      <c r="AV20" s="3">
        <v>13144</v>
      </c>
      <c r="AW20" s="4">
        <f>+(AU20/AV20)*100</f>
        <v>120.49604382227632</v>
      </c>
      <c r="AX20" s="3">
        <v>16158</v>
      </c>
      <c r="AY20" s="3">
        <v>13388</v>
      </c>
      <c r="AZ20" s="4">
        <f>+(AX20/AY20)*100</f>
        <v>120.69017030176276</v>
      </c>
      <c r="BA20" s="3">
        <v>16659</v>
      </c>
      <c r="BB20" s="3">
        <v>13739</v>
      </c>
      <c r="BC20" s="4">
        <f>+(BA20/BB20)*100</f>
        <v>121.25336632942718</v>
      </c>
      <c r="BD20" s="3">
        <v>17117</v>
      </c>
      <c r="BE20" s="3">
        <v>14147</v>
      </c>
      <c r="BF20" s="4">
        <f>+(BD20/BE20)*100</f>
        <v>120.99385028627978</v>
      </c>
      <c r="BG20" s="8">
        <v>18416</v>
      </c>
      <c r="BH20" s="8">
        <v>14917</v>
      </c>
      <c r="BI20" s="4">
        <f>+(BG20/BH20)*100</f>
        <v>123.45645907354026</v>
      </c>
      <c r="BJ20" s="8">
        <v>19143</v>
      </c>
      <c r="BK20" s="8">
        <v>15722</v>
      </c>
      <c r="BL20" s="4">
        <f>+(BJ20/BK20)*100</f>
        <v>121.75931815290674</v>
      </c>
      <c r="BM20" s="8">
        <v>19299</v>
      </c>
      <c r="BN20" s="8">
        <v>15941</v>
      </c>
      <c r="BO20" s="4">
        <f>+(BM20/BN20)*100</f>
        <v>121.06517784329715</v>
      </c>
      <c r="BP20" s="8">
        <v>19627</v>
      </c>
      <c r="BQ20" s="8">
        <v>16236</v>
      </c>
      <c r="BR20" s="4">
        <f>+(BP20/BQ20)*100</f>
        <v>120.88568612958856</v>
      </c>
      <c r="BS20" s="8">
        <v>20824</v>
      </c>
      <c r="BT20" s="8">
        <v>17353</v>
      </c>
      <c r="BU20" s="4">
        <f>+(BS20/BT20)*100</f>
        <v>120.00230507693195</v>
      </c>
      <c r="BV20" s="8">
        <v>22406</v>
      </c>
      <c r="BW20" s="8">
        <v>18813</v>
      </c>
      <c r="BX20" s="4">
        <f>+(BV20/BW20)*100</f>
        <v>119.09849572104396</v>
      </c>
    </row>
    <row r="21" spans="1:76" x14ac:dyDescent="0.25">
      <c r="A21" s="3" t="s">
        <v>4</v>
      </c>
      <c r="B21" s="3">
        <v>463378603</v>
      </c>
      <c r="C21" s="3">
        <v>2018410069</v>
      </c>
      <c r="D21" s="4">
        <f>+(B21/C21)*100</f>
        <v>22.957604607550142</v>
      </c>
      <c r="E21" s="3">
        <v>551851676</v>
      </c>
      <c r="F21" s="3">
        <v>2358039751</v>
      </c>
      <c r="G21" s="4">
        <f>+(E21/F21)*100</f>
        <v>23.402984439340777</v>
      </c>
      <c r="H21" s="3">
        <v>650980384</v>
      </c>
      <c r="I21" s="3">
        <v>2824732492</v>
      </c>
      <c r="J21" s="4">
        <f>+(H21/I21)*100</f>
        <v>23.045735688022102</v>
      </c>
      <c r="K21" s="3">
        <v>686735439</v>
      </c>
      <c r="L21" s="3">
        <v>3072844493</v>
      </c>
      <c r="M21" s="4">
        <f>+(K21/L21)*100</f>
        <v>22.348525627131369</v>
      </c>
      <c r="N21" s="3">
        <v>695132266</v>
      </c>
      <c r="O21" s="3">
        <v>3104175265</v>
      </c>
      <c r="P21" s="4">
        <f>+(N21/O21)*100</f>
        <v>22.393460634704208</v>
      </c>
      <c r="Q21" s="3">
        <v>761323949</v>
      </c>
      <c r="R21" s="3">
        <v>3449431951</v>
      </c>
      <c r="S21" s="4">
        <f>+(Q21/R21)*100</f>
        <v>22.070994871468329</v>
      </c>
      <c r="T21" s="3">
        <v>879561716</v>
      </c>
      <c r="U21" s="3">
        <v>4038603115</v>
      </c>
      <c r="V21" s="4">
        <f>+(T21/U21)*100</f>
        <v>21.778859941279475</v>
      </c>
      <c r="W21" s="3">
        <v>1036051000</v>
      </c>
      <c r="X21" s="3">
        <v>4723575000</v>
      </c>
      <c r="Y21" s="4">
        <f>+(W21/X21)*100</f>
        <v>21.933620192333137</v>
      </c>
      <c r="Z21" s="3">
        <v>1062229000</v>
      </c>
      <c r="AA21" s="3">
        <v>4771523000</v>
      </c>
      <c r="AB21" s="4">
        <f>+(Z21/AA21)*100</f>
        <v>22.261843859916425</v>
      </c>
      <c r="AC21" s="3">
        <v>1079270000</v>
      </c>
      <c r="AD21" s="3">
        <v>4913370000</v>
      </c>
      <c r="AE21" s="4">
        <f>+(AC21/AD21)*100</f>
        <v>21.965982614783744</v>
      </c>
      <c r="AF21" s="3">
        <v>1160739000</v>
      </c>
      <c r="AG21" s="3">
        <v>5274261000</v>
      </c>
      <c r="AH21" s="4">
        <f>+(AF21/AG21)*100</f>
        <v>22.007613957671037</v>
      </c>
      <c r="AI21" s="3">
        <v>1427625000</v>
      </c>
      <c r="AJ21" s="3">
        <v>6554097000</v>
      </c>
      <c r="AK21" s="4">
        <f>+(AI21/AJ21)*100</f>
        <v>21.782176858230816</v>
      </c>
      <c r="AL21" s="3">
        <v>1575513000</v>
      </c>
      <c r="AM21" s="3">
        <v>7323514000</v>
      </c>
      <c r="AN21" s="4">
        <f>+(AL21/AM21)*100</f>
        <v>21.513074188156121</v>
      </c>
      <c r="AO21" s="3">
        <v>1744417000</v>
      </c>
      <c r="AP21" s="3">
        <v>8154519000</v>
      </c>
      <c r="AQ21" s="4">
        <f>+(AO21/AP21)*100</f>
        <v>21.392028150280844</v>
      </c>
      <c r="AR21" s="3">
        <v>1883312000</v>
      </c>
      <c r="AS21" s="3">
        <v>8845515000</v>
      </c>
      <c r="AT21" s="4">
        <f>+(AR21/AS21)*100</f>
        <v>21.291151504462995</v>
      </c>
      <c r="AU21" s="3">
        <v>2004367000</v>
      </c>
      <c r="AV21" s="3">
        <v>9413609000</v>
      </c>
      <c r="AW21" s="4">
        <f>+(AU21/AV21)*100</f>
        <v>21.292227030037044</v>
      </c>
      <c r="AX21" s="3">
        <v>1975289000</v>
      </c>
      <c r="AY21" s="3">
        <v>9111585000</v>
      </c>
      <c r="AZ21" s="4">
        <f>+(AX21/AY21)*100</f>
        <v>21.678873653705693</v>
      </c>
      <c r="BA21" s="3">
        <v>2101641000</v>
      </c>
      <c r="BB21" s="3">
        <v>9642009000</v>
      </c>
      <c r="BC21" s="4">
        <f>+(BA21/BB21)*100</f>
        <v>21.79671269753015</v>
      </c>
      <c r="BD21" s="3">
        <v>2205539000</v>
      </c>
      <c r="BE21" s="3">
        <v>10157693000</v>
      </c>
      <c r="BF21" s="4">
        <f>+(BD21/BE21)*100</f>
        <v>21.712991325884726</v>
      </c>
      <c r="BG21" s="8">
        <v>2376180000</v>
      </c>
      <c r="BH21" s="8">
        <v>10816068000</v>
      </c>
      <c r="BI21" s="4">
        <f>+(BG21/BH21)*100</f>
        <v>21.968981703887216</v>
      </c>
      <c r="BJ21" s="8">
        <v>2457172000</v>
      </c>
      <c r="BK21" s="8">
        <v>11350028000</v>
      </c>
      <c r="BL21" s="4">
        <f>+(BJ21/BK21)*100</f>
        <v>21.649039103692079</v>
      </c>
      <c r="BM21" s="8">
        <v>2675639000</v>
      </c>
      <c r="BN21" s="8">
        <v>12350891000</v>
      </c>
      <c r="BO21" s="4">
        <f>+(BM21/BN21)*100</f>
        <v>21.663530185797931</v>
      </c>
      <c r="BP21" s="8">
        <v>2693191320</v>
      </c>
      <c r="BQ21" s="8">
        <v>12773816010</v>
      </c>
      <c r="BR21" s="4">
        <f>+(BP21/BQ21)*100</f>
        <v>21.083686487198747</v>
      </c>
      <c r="BS21" s="8">
        <v>3086093000</v>
      </c>
      <c r="BT21" s="8">
        <v>14954832000</v>
      </c>
      <c r="BU21" s="4">
        <f>+(BS21/BT21)*100</f>
        <v>20.636092735779314</v>
      </c>
      <c r="BV21" s="8">
        <v>3554839000</v>
      </c>
      <c r="BW21" s="8">
        <v>17403885000</v>
      </c>
      <c r="BX21" s="4">
        <f>+(BV21/BW21)*100</f>
        <v>20.425548663416244</v>
      </c>
    </row>
    <row r="22" spans="1:76" ht="15.6" x14ac:dyDescent="0.25">
      <c r="A22" s="3" t="s">
        <v>16</v>
      </c>
      <c r="B22" s="4">
        <v>5.67</v>
      </c>
      <c r="C22" s="4">
        <v>3.74</v>
      </c>
      <c r="D22" s="4">
        <f>+B22-C22</f>
        <v>1.9299999999999997</v>
      </c>
      <c r="E22" s="4">
        <v>6.26</v>
      </c>
      <c r="F22" s="4">
        <v>4.13</v>
      </c>
      <c r="G22" s="4">
        <f>+E22-F22</f>
        <v>2.13</v>
      </c>
      <c r="H22" s="4">
        <v>6.82</v>
      </c>
      <c r="I22" s="4">
        <v>4.57</v>
      </c>
      <c r="J22" s="4">
        <f>+H22-I22</f>
        <v>2.25</v>
      </c>
      <c r="K22" s="4">
        <v>6.95</v>
      </c>
      <c r="L22" s="4">
        <v>4.78</v>
      </c>
      <c r="M22" s="4">
        <f>+K22-L22</f>
        <v>2.17</v>
      </c>
      <c r="N22" s="4">
        <v>6.56</v>
      </c>
      <c r="O22" s="4">
        <v>4.5199999999999996</v>
      </c>
      <c r="P22" s="4">
        <f>+N22-O22</f>
        <v>2.04</v>
      </c>
      <c r="Q22" s="4">
        <v>6.89</v>
      </c>
      <c r="R22" s="4">
        <v>4.76</v>
      </c>
      <c r="S22" s="4">
        <f>+Q22-R22</f>
        <v>2.13</v>
      </c>
      <c r="T22" s="4">
        <v>7.38</v>
      </c>
      <c r="U22" s="4">
        <v>5.16</v>
      </c>
      <c r="V22" s="4">
        <f>+T22-U22</f>
        <v>2.2199999999999998</v>
      </c>
      <c r="W22" s="4">
        <v>7.95</v>
      </c>
      <c r="X22" s="4">
        <v>5.6</v>
      </c>
      <c r="Y22" s="4">
        <f>+W22-X22</f>
        <v>2.3500000000000005</v>
      </c>
      <c r="Z22" s="4">
        <v>7.68</v>
      </c>
      <c r="AA22" s="4">
        <v>5.37</v>
      </c>
      <c r="AB22" s="4">
        <f>+Z22-AA22</f>
        <v>2.3099999999999996</v>
      </c>
      <c r="AC22" s="4">
        <v>7.16</v>
      </c>
      <c r="AD22" s="4">
        <v>5.0199999999999996</v>
      </c>
      <c r="AE22" s="4">
        <f>+AC22-AD22</f>
        <v>2.1400000000000006</v>
      </c>
      <c r="AF22" s="4">
        <v>7.34</v>
      </c>
      <c r="AG22" s="4">
        <v>5.16</v>
      </c>
      <c r="AH22" s="4">
        <f>+AF22-AG22</f>
        <v>2.1799999999999997</v>
      </c>
      <c r="AI22" s="4">
        <v>8.58</v>
      </c>
      <c r="AJ22" s="4">
        <v>6.13</v>
      </c>
      <c r="AK22" s="4">
        <f>+AI22-AJ22</f>
        <v>2.4500000000000002</v>
      </c>
      <c r="AL22" s="4">
        <v>8.99</v>
      </c>
      <c r="AM22" s="4">
        <v>6.51</v>
      </c>
      <c r="AN22" s="4">
        <f>+AL22-AM22</f>
        <v>2.4800000000000004</v>
      </c>
      <c r="AO22" s="4">
        <v>9.6199999999999992</v>
      </c>
      <c r="AP22" s="4">
        <v>7.03</v>
      </c>
      <c r="AQ22" s="4">
        <f>+AO22-AP22</f>
        <v>2.589999999999999</v>
      </c>
      <c r="AR22" s="4">
        <v>9.9600000000000009</v>
      </c>
      <c r="AS22" s="4">
        <v>7.36</v>
      </c>
      <c r="AT22" s="4">
        <f>+AR22-AS22</f>
        <v>2.6000000000000005</v>
      </c>
      <c r="AU22" s="4">
        <v>10.24</v>
      </c>
      <c r="AV22" s="4">
        <v>7.63</v>
      </c>
      <c r="AW22" s="4">
        <f>+AU22-AV22</f>
        <v>2.6100000000000003</v>
      </c>
      <c r="AX22" s="4">
        <v>9.65</v>
      </c>
      <c r="AY22" s="4">
        <v>7.09</v>
      </c>
      <c r="AZ22" s="4">
        <f>+AX22-AY22</f>
        <v>2.5600000000000005</v>
      </c>
      <c r="BA22" s="4">
        <v>9.81</v>
      </c>
      <c r="BB22" s="4">
        <v>7.26</v>
      </c>
      <c r="BC22" s="4">
        <f>+BA22-BB22</f>
        <v>2.5500000000000007</v>
      </c>
      <c r="BD22" s="4">
        <v>9.9700000000000006</v>
      </c>
      <c r="BE22" s="4">
        <v>7.47</v>
      </c>
      <c r="BF22" s="4">
        <f>+BD22-BE22</f>
        <v>2.5000000000000009</v>
      </c>
      <c r="BG22" s="9">
        <v>10.33</v>
      </c>
      <c r="BH22" s="9">
        <v>7.67</v>
      </c>
      <c r="BI22" s="4">
        <f>+BG22-BH22</f>
        <v>2.66</v>
      </c>
      <c r="BJ22" s="9">
        <v>10.3</v>
      </c>
      <c r="BK22" s="9">
        <v>7.74</v>
      </c>
      <c r="BL22" s="4">
        <f>+BJ22-BK22</f>
        <v>2.5600000000000005</v>
      </c>
      <c r="BM22" s="9">
        <v>10.83</v>
      </c>
      <c r="BN22" s="9">
        <v>8.14</v>
      </c>
      <c r="BO22" s="4">
        <f>+BM22-BN22</f>
        <v>2.6899999999999995</v>
      </c>
      <c r="BP22" s="9">
        <v>10.81</v>
      </c>
      <c r="BQ22" s="9">
        <v>8.27</v>
      </c>
      <c r="BR22" s="4">
        <f>+BP22-BQ22</f>
        <v>2.5400000000000009</v>
      </c>
      <c r="BS22" s="9">
        <v>11.51</v>
      </c>
      <c r="BT22" s="9">
        <v>8.98</v>
      </c>
      <c r="BU22" s="4">
        <f>+BS22-BT22</f>
        <v>2.5299999999999994</v>
      </c>
      <c r="BV22" s="9">
        <v>12.18</v>
      </c>
      <c r="BW22" s="9">
        <v>9.6</v>
      </c>
      <c r="BX22" s="4">
        <f>+BV22-BW22</f>
        <v>2.58</v>
      </c>
    </row>
    <row r="23" spans="1:76" x14ac:dyDescent="0.25">
      <c r="A23" s="3" t="s">
        <v>9</v>
      </c>
      <c r="BG23" s="8"/>
      <c r="BH23" s="8"/>
      <c r="BJ23" s="8"/>
      <c r="BK23" s="8"/>
      <c r="BM23" s="8"/>
      <c r="BN23" s="8"/>
      <c r="BP23" s="8"/>
      <c r="BQ23" s="8"/>
      <c r="BS23" s="8"/>
      <c r="BT23" s="8"/>
      <c r="BV23" s="8"/>
      <c r="BW23" s="8"/>
    </row>
    <row r="24" spans="1:76" x14ac:dyDescent="0.25">
      <c r="A24" s="3" t="s">
        <v>10</v>
      </c>
      <c r="B24" s="3">
        <v>266478</v>
      </c>
      <c r="C24" s="3">
        <v>2573427</v>
      </c>
      <c r="D24" s="4">
        <f>+(B24/C24)*100</f>
        <v>10.354985783548551</v>
      </c>
      <c r="E24" s="3">
        <v>261519</v>
      </c>
      <c r="F24" s="3">
        <v>2594448</v>
      </c>
      <c r="G24" s="4">
        <f>+(E24/F24)*100</f>
        <v>10.079947642041775</v>
      </c>
      <c r="H24" s="3">
        <v>283082</v>
      </c>
      <c r="I24" s="3">
        <v>2789582</v>
      </c>
      <c r="J24" s="4">
        <f>+(H24/I24)*100</f>
        <v>10.147828599410234</v>
      </c>
      <c r="K24" s="3">
        <v>323778</v>
      </c>
      <c r="L24" s="3">
        <v>2928266</v>
      </c>
      <c r="M24" s="4">
        <f>+(K24/L24)*100</f>
        <v>11.056987309213028</v>
      </c>
      <c r="N24" s="3">
        <v>351201</v>
      </c>
      <c r="O24" s="3">
        <v>3049817</v>
      </c>
      <c r="P24" s="4">
        <f>+(N24/O24)*100</f>
        <v>11.515477813914735</v>
      </c>
      <c r="Q24" s="3">
        <v>360135</v>
      </c>
      <c r="R24" s="3">
        <v>3147956</v>
      </c>
      <c r="S24" s="4">
        <f>+(Q24/R24)*100</f>
        <v>11.440280613833229</v>
      </c>
      <c r="T24" s="3">
        <v>347132</v>
      </c>
      <c r="U24" s="3">
        <v>3202942</v>
      </c>
      <c r="V24" s="4">
        <f>+(T24/U24)*100</f>
        <v>10.837910895670293</v>
      </c>
      <c r="W24" s="3">
        <v>366739</v>
      </c>
      <c r="X24" s="3">
        <v>3352806</v>
      </c>
      <c r="Y24" s="4">
        <f>+(W24/X24)*100</f>
        <v>10.938270809584569</v>
      </c>
      <c r="Z24" s="3">
        <v>417630</v>
      </c>
      <c r="AA24" s="3">
        <v>3583696</v>
      </c>
      <c r="AB24" s="4">
        <f>+(Z24/AA24)*100</f>
        <v>11.653611243810859</v>
      </c>
      <c r="AC24" s="3">
        <v>499359</v>
      </c>
      <c r="AD24" s="3">
        <v>4486292</v>
      </c>
      <c r="AE24" s="4">
        <f>+(AC24/AD24)*100</f>
        <v>11.130773476180329</v>
      </c>
      <c r="AF24" s="3">
        <v>628056</v>
      </c>
      <c r="AG24" s="3">
        <v>5525758</v>
      </c>
      <c r="AH24" s="4">
        <f>+(AF24/AG24)*100</f>
        <v>11.36597006238782</v>
      </c>
      <c r="AI24" s="3">
        <v>667907</v>
      </c>
      <c r="AJ24" s="3">
        <v>5909530</v>
      </c>
      <c r="AK24" s="4">
        <f>+(AI24/AJ24)*100</f>
        <v>11.302201697935368</v>
      </c>
      <c r="AL24" s="3">
        <v>650413</v>
      </c>
      <c r="AM24" s="3">
        <v>5859165</v>
      </c>
      <c r="AN24" s="4">
        <f>+(AL24/AM24)*100</f>
        <v>11.100779718611783</v>
      </c>
      <c r="AO24" s="3">
        <v>656380</v>
      </c>
      <c r="AP24" s="3">
        <v>5865476</v>
      </c>
      <c r="AQ24" s="4">
        <f>+(AO24/AP24)*100</f>
        <v>11.190566630909411</v>
      </c>
      <c r="AR24" s="3">
        <v>664287</v>
      </c>
      <c r="AS24" s="3">
        <v>5705800</v>
      </c>
      <c r="AT24" s="4">
        <f>+(AR24/AS24)*100</f>
        <v>11.642311332328507</v>
      </c>
      <c r="AU24" s="3">
        <v>609044</v>
      </c>
      <c r="AV24" s="3">
        <v>5244069</v>
      </c>
      <c r="AW24" s="4">
        <f>+(AU24/AV24)*100</f>
        <v>11.613958550125867</v>
      </c>
      <c r="AX24" s="3">
        <v>541902</v>
      </c>
      <c r="AY24" s="3">
        <v>4907466</v>
      </c>
      <c r="AZ24" s="4">
        <f>+(AX24/AY24)*100</f>
        <v>11.042399478671886</v>
      </c>
      <c r="BA24" s="3">
        <v>496773</v>
      </c>
      <c r="BB24" s="3">
        <v>4606252</v>
      </c>
      <c r="BC24" s="4">
        <f>+(BA24/BB24)*100</f>
        <v>10.784755154516079</v>
      </c>
      <c r="BD24" s="3">
        <v>462454</v>
      </c>
      <c r="BE24" s="3">
        <v>4395060</v>
      </c>
      <c r="BF24" s="4">
        <f>+(BD24/BE24)*100</f>
        <v>10.522131666006835</v>
      </c>
      <c r="BG24" s="8">
        <v>450206</v>
      </c>
      <c r="BH24" s="8">
        <v>4361449</v>
      </c>
      <c r="BI24" s="4">
        <f>+(BG24/BH24)*100</f>
        <v>10.322395148951644</v>
      </c>
      <c r="BJ24" s="8">
        <v>460713</v>
      </c>
      <c r="BK24" s="8">
        <v>4430055</v>
      </c>
      <c r="BL24" s="4">
        <f>+(BJ24/BK24)*100</f>
        <v>10.39971287038197</v>
      </c>
      <c r="BM24" s="8">
        <v>462041</v>
      </c>
      <c r="BN24" s="8">
        <v>4286936</v>
      </c>
      <c r="BO24" s="4">
        <f>+(BM24/BN24)*100</f>
        <v>10.777884251129478</v>
      </c>
      <c r="BP24" s="8">
        <v>494844</v>
      </c>
      <c r="BQ24" s="8">
        <v>4405857</v>
      </c>
      <c r="BR24" s="4">
        <f>+(BP24/BQ24)*100</f>
        <v>11.231503882218602</v>
      </c>
      <c r="BS24" s="8">
        <v>469666</v>
      </c>
      <c r="BT24" s="8">
        <v>4349565</v>
      </c>
      <c r="BU24" s="4">
        <f>+(BS24/BT24)*100</f>
        <v>10.797999340163901</v>
      </c>
      <c r="BV24" s="8">
        <v>440374</v>
      </c>
      <c r="BW24" s="8">
        <v>4177925</v>
      </c>
      <c r="BX24" s="4">
        <f>+(BV24/BW24)*100</f>
        <v>10.5404955809403</v>
      </c>
    </row>
    <row r="25" spans="1:76" x14ac:dyDescent="0.25">
      <c r="A25" s="3" t="s">
        <v>7</v>
      </c>
      <c r="B25" s="3">
        <v>691953138</v>
      </c>
      <c r="C25" s="3">
        <v>5814377549</v>
      </c>
      <c r="D25" s="4">
        <f>+(B25/C25)*100</f>
        <v>11.900725953356904</v>
      </c>
      <c r="E25" s="3">
        <v>694959650</v>
      </c>
      <c r="F25" s="3">
        <v>6008459408</v>
      </c>
      <c r="G25" s="4">
        <f>+(E25/F25)*100</f>
        <v>11.566353416229987</v>
      </c>
      <c r="H25" s="3">
        <v>778627719</v>
      </c>
      <c r="I25" s="3">
        <v>6627903200</v>
      </c>
      <c r="J25" s="4">
        <f>+(H25/I25)*100</f>
        <v>11.747723156246458</v>
      </c>
      <c r="K25" s="3">
        <v>993037850</v>
      </c>
      <c r="L25" s="3">
        <v>7634122596</v>
      </c>
      <c r="M25" s="4">
        <f>+(K25/L25)*100</f>
        <v>13.007884501623218</v>
      </c>
      <c r="N25" s="3">
        <v>1114325097</v>
      </c>
      <c r="O25" s="3">
        <v>8141419086</v>
      </c>
      <c r="P25" s="4">
        <f>+(N25/O25)*100</f>
        <v>13.687111365095989</v>
      </c>
      <c r="Q25" s="3">
        <v>1165343723</v>
      </c>
      <c r="R25" s="3">
        <v>8743822279</v>
      </c>
      <c r="S25" s="4">
        <f>+(Q25/R25)*100</f>
        <v>13.32762361603347</v>
      </c>
      <c r="T25" s="3">
        <v>1133843035</v>
      </c>
      <c r="U25" s="3">
        <v>9277649911</v>
      </c>
      <c r="V25" s="4">
        <f>+(T25/U25)*100</f>
        <v>12.22123108628689</v>
      </c>
      <c r="W25" s="3">
        <v>1226381000</v>
      </c>
      <c r="X25" s="3">
        <v>10069836000</v>
      </c>
      <c r="Y25" s="4">
        <f>+(W25/X25)*100</f>
        <v>12.178758422679376</v>
      </c>
      <c r="Z25" s="3">
        <v>1421488000</v>
      </c>
      <c r="AA25" s="3">
        <v>10973710000</v>
      </c>
      <c r="AB25" s="4">
        <f>+(Z25/AA25)*100</f>
        <v>12.953577231401232</v>
      </c>
      <c r="AC25" s="3">
        <v>1791453000</v>
      </c>
      <c r="AD25" s="3">
        <v>14739506000</v>
      </c>
      <c r="AE25" s="4">
        <f>+(AC25/AD25)*100</f>
        <v>12.154091188673487</v>
      </c>
      <c r="AF25" s="3">
        <v>2772346000</v>
      </c>
      <c r="AG25" s="3">
        <v>22159656000</v>
      </c>
      <c r="AH25" s="4">
        <f>+(AF25/AG25)*100</f>
        <v>12.510780853276785</v>
      </c>
      <c r="AI25" s="3">
        <v>2914483000</v>
      </c>
      <c r="AJ25" s="3">
        <v>23353302000</v>
      </c>
      <c r="AK25" s="4">
        <f>+(AI25/AJ25)*100</f>
        <v>12.479961077880979</v>
      </c>
      <c r="AL25" s="3">
        <v>2671368000</v>
      </c>
      <c r="AM25" s="3">
        <v>21661037000</v>
      </c>
      <c r="AN25" s="4">
        <f>+(AL25/AM25)*100</f>
        <v>12.332595156917002</v>
      </c>
      <c r="AO25" s="3">
        <v>2833708000</v>
      </c>
      <c r="AP25" s="3">
        <v>22581239000</v>
      </c>
      <c r="AQ25" s="4">
        <f>+(AO25/AP25)*100</f>
        <v>12.548948266301952</v>
      </c>
      <c r="AR25" s="3">
        <v>2944429000</v>
      </c>
      <c r="AS25" s="3">
        <v>21840737000</v>
      </c>
      <c r="AT25" s="4">
        <f>+(AR25/AS25)*100</f>
        <v>13.481362831300062</v>
      </c>
      <c r="AU25" s="3">
        <v>2466338000</v>
      </c>
      <c r="AV25" s="3">
        <v>18124663000</v>
      </c>
      <c r="AW25" s="4">
        <f>+(AU25/AV25)*100</f>
        <v>13.607635077132194</v>
      </c>
      <c r="AX25" s="3">
        <v>1992748000</v>
      </c>
      <c r="AY25" s="3">
        <v>15411610000</v>
      </c>
      <c r="AZ25" s="4">
        <f>+(AX25/AY25)*100</f>
        <v>12.930174070067954</v>
      </c>
      <c r="BA25" s="3">
        <v>1764849000</v>
      </c>
      <c r="BB25" s="3">
        <v>13977774000</v>
      </c>
      <c r="BC25" s="4">
        <f>+(BA25/BB25)*100</f>
        <v>12.626109135832358</v>
      </c>
      <c r="BD25" s="3">
        <v>1627839000</v>
      </c>
      <c r="BE25" s="3">
        <v>13046413000</v>
      </c>
      <c r="BF25" s="4">
        <f>+(BD25/BE25)*100</f>
        <v>12.477291650969503</v>
      </c>
      <c r="BG25" s="8">
        <v>1582146000</v>
      </c>
      <c r="BH25" s="8">
        <v>13100609000</v>
      </c>
      <c r="BI25" s="4">
        <f>+(BG25/BH25)*100</f>
        <v>12.076888944628452</v>
      </c>
      <c r="BJ25" s="8">
        <v>1664046000</v>
      </c>
      <c r="BK25" s="8">
        <v>13774843000</v>
      </c>
      <c r="BL25" s="4">
        <f>+(BJ25/BK25)*100</f>
        <v>12.080326432758616</v>
      </c>
      <c r="BM25" s="8">
        <v>1925398000</v>
      </c>
      <c r="BN25" s="8">
        <v>15694579000</v>
      </c>
      <c r="BO25" s="4">
        <f>+(BM25/BN25)*100</f>
        <v>12.267917476473883</v>
      </c>
      <c r="BP25" s="8">
        <v>1914293980</v>
      </c>
      <c r="BQ25" s="8">
        <v>15257204220</v>
      </c>
      <c r="BR25" s="4">
        <f>+(BP25/BQ25)*100</f>
        <v>12.546820193247699</v>
      </c>
      <c r="BS25" s="8">
        <v>1799479000</v>
      </c>
      <c r="BT25" s="8">
        <v>14743985000</v>
      </c>
      <c r="BU25" s="4">
        <f>+(BS25/BT25)*100</f>
        <v>12.204834717344056</v>
      </c>
      <c r="BV25" s="8">
        <v>1844572000</v>
      </c>
      <c r="BW25" s="8">
        <v>15396995000</v>
      </c>
      <c r="BX25" s="4">
        <f>+(BV25/BW25)*100</f>
        <v>11.98007793079104</v>
      </c>
    </row>
    <row r="26" spans="1:76" x14ac:dyDescent="0.25">
      <c r="A26" s="3" t="s">
        <v>11</v>
      </c>
      <c r="B26" s="3">
        <v>2597</v>
      </c>
      <c r="C26" s="3">
        <v>2259</v>
      </c>
      <c r="D26" s="4">
        <f>+(B26/C26)*100</f>
        <v>114.96237273129704</v>
      </c>
      <c r="E26" s="3">
        <v>2657</v>
      </c>
      <c r="F26" s="3">
        <v>2316</v>
      </c>
      <c r="G26" s="4">
        <f>+(E26/F26)*100</f>
        <v>114.72366148531951</v>
      </c>
      <c r="H26" s="3">
        <v>2751</v>
      </c>
      <c r="I26" s="3">
        <v>2376</v>
      </c>
      <c r="J26" s="4">
        <f>+(H26/I26)*100</f>
        <v>115.78282828282829</v>
      </c>
      <c r="K26" s="3">
        <v>3067</v>
      </c>
      <c r="L26" s="3">
        <v>2607</v>
      </c>
      <c r="M26" s="4">
        <f>+(K26/L26)*100</f>
        <v>117.64480245492904</v>
      </c>
      <c r="N26" s="3">
        <v>3173</v>
      </c>
      <c r="O26" s="3">
        <v>2669</v>
      </c>
      <c r="P26" s="4">
        <f>+(N26/O26)*100</f>
        <v>118.88347695766204</v>
      </c>
      <c r="Q26" s="3">
        <v>3236</v>
      </c>
      <c r="R26" s="3">
        <v>2778</v>
      </c>
      <c r="S26" s="4">
        <f>+(Q26/R26)*100</f>
        <v>116.48668106551476</v>
      </c>
      <c r="T26" s="3">
        <v>3266</v>
      </c>
      <c r="U26" s="3">
        <v>2897</v>
      </c>
      <c r="V26" s="4">
        <f>+(T26/U26)*100</f>
        <v>112.73731446323782</v>
      </c>
      <c r="W26" s="3">
        <v>3344</v>
      </c>
      <c r="X26" s="3">
        <v>3003</v>
      </c>
      <c r="Y26" s="4">
        <f>+(W26/X26)*100</f>
        <v>111.35531135531136</v>
      </c>
      <c r="Z26" s="3">
        <v>3404</v>
      </c>
      <c r="AA26" s="3">
        <v>3062</v>
      </c>
      <c r="AB26" s="4">
        <f>+(Z26/AA26)*100</f>
        <v>111.16917047681254</v>
      </c>
      <c r="AC26" s="3">
        <v>3588</v>
      </c>
      <c r="AD26" s="3">
        <v>3285</v>
      </c>
      <c r="AE26" s="4">
        <f>+(AC26/AD26)*100</f>
        <v>109.22374429223744</v>
      </c>
      <c r="AF26" s="3">
        <v>4414</v>
      </c>
      <c r="AG26" s="3">
        <v>4010</v>
      </c>
      <c r="AH26" s="4">
        <f>+(AF26/AG26)*100</f>
        <v>110.07481296758104</v>
      </c>
      <c r="AI26" s="3">
        <v>4364</v>
      </c>
      <c r="AJ26" s="3">
        <v>3952</v>
      </c>
      <c r="AK26" s="4">
        <f>+(AI26/AJ26)*100</f>
        <v>110.42510121457489</v>
      </c>
      <c r="AL26" s="3">
        <v>4107</v>
      </c>
      <c r="AM26" s="3">
        <v>3697</v>
      </c>
      <c r="AN26" s="4">
        <f>+(AL26/AM26)*100</f>
        <v>111.09007303218826</v>
      </c>
      <c r="AO26" s="3">
        <v>4317</v>
      </c>
      <c r="AP26" s="3">
        <v>3850</v>
      </c>
      <c r="AQ26" s="4">
        <f>+(AO26/AP26)*100</f>
        <v>112.12987012987013</v>
      </c>
      <c r="AR26" s="3">
        <v>4432</v>
      </c>
      <c r="AS26" s="3">
        <v>3828</v>
      </c>
      <c r="AT26" s="4">
        <f>+(AR26/AS26)*100</f>
        <v>115.77847439916404</v>
      </c>
      <c r="AU26" s="3">
        <v>4050</v>
      </c>
      <c r="AV26" s="3">
        <v>3456</v>
      </c>
      <c r="AW26" s="4">
        <f>+(AU26/AV26)*100</f>
        <v>117.1875</v>
      </c>
      <c r="AX26" s="3">
        <v>3677</v>
      </c>
      <c r="AY26" s="3">
        <v>3140</v>
      </c>
      <c r="AZ26" s="4">
        <f>+(AX26/AY26)*100</f>
        <v>117.10191082802548</v>
      </c>
      <c r="BA26" s="3">
        <v>3553</v>
      </c>
      <c r="BB26" s="3">
        <v>3035</v>
      </c>
      <c r="BC26" s="4">
        <f>+(BA26/BB26)*100</f>
        <v>117.06754530477758</v>
      </c>
      <c r="BD26" s="3">
        <v>3520</v>
      </c>
      <c r="BE26" s="3">
        <v>2968</v>
      </c>
      <c r="BF26" s="4">
        <f>+(BD26/BE26)*100</f>
        <v>118.59838274932615</v>
      </c>
      <c r="BG26" s="8">
        <v>3514</v>
      </c>
      <c r="BH26" s="8">
        <v>3004</v>
      </c>
      <c r="BI26" s="4">
        <f>+(BG26/BH26)*100</f>
        <v>116.97736351531292</v>
      </c>
      <c r="BJ26" s="8">
        <v>3612</v>
      </c>
      <c r="BK26" s="8">
        <v>3109</v>
      </c>
      <c r="BL26" s="4">
        <f>+(BJ26/BK26)*100</f>
        <v>116.17883563846895</v>
      </c>
      <c r="BM26" s="8">
        <v>4167</v>
      </c>
      <c r="BN26" s="8">
        <v>3661</v>
      </c>
      <c r="BO26" s="4">
        <f>+(BM26/BN26)*100</f>
        <v>113.8213602840754</v>
      </c>
      <c r="BP26" s="8">
        <v>3868</v>
      </c>
      <c r="BQ26" s="8">
        <v>3463</v>
      </c>
      <c r="BR26" s="4">
        <f>+(BP26/BQ26)*100</f>
        <v>111.69506208489747</v>
      </c>
      <c r="BS26" s="8">
        <v>3831</v>
      </c>
      <c r="BT26" s="8">
        <v>3390</v>
      </c>
      <c r="BU26" s="4">
        <f>+(BS26/BT26)*100</f>
        <v>113.00884955752213</v>
      </c>
      <c r="BV26" s="8">
        <v>4189</v>
      </c>
      <c r="BW26" s="8">
        <v>3685</v>
      </c>
      <c r="BX26" s="4">
        <f>+(BV26/BW26)*100</f>
        <v>113.67706919945726</v>
      </c>
    </row>
    <row r="27" spans="1:76" x14ac:dyDescent="0.25">
      <c r="A27" s="3" t="s">
        <v>4</v>
      </c>
      <c r="B27" s="3">
        <v>3483055</v>
      </c>
      <c r="C27" s="3">
        <v>15151286</v>
      </c>
      <c r="D27" s="4">
        <f>+(B27/C27)*100</f>
        <v>22.988510678235496</v>
      </c>
      <c r="E27" s="3">
        <v>4334836</v>
      </c>
      <c r="F27" s="3">
        <v>16787434</v>
      </c>
      <c r="G27" s="4">
        <f>+(E27/F27)*100</f>
        <v>25.821909411527695</v>
      </c>
      <c r="H27" s="3">
        <v>6361186</v>
      </c>
      <c r="I27" s="3">
        <v>24249856</v>
      </c>
      <c r="J27" s="4">
        <f>+(H27/I27)*100</f>
        <v>26.231850613875814</v>
      </c>
      <c r="K27" s="3">
        <v>9013835</v>
      </c>
      <c r="L27" s="3">
        <v>33745656</v>
      </c>
      <c r="M27" s="4">
        <f>+(K27/L27)*100</f>
        <v>26.711097274268425</v>
      </c>
      <c r="N27" s="3">
        <v>10151048</v>
      </c>
      <c r="O27" s="3">
        <v>33234168</v>
      </c>
      <c r="P27" s="4">
        <f>+(N27/O27)*100</f>
        <v>30.544011211594047</v>
      </c>
      <c r="Q27" s="3">
        <v>9499936</v>
      </c>
      <c r="R27" s="3">
        <v>34639731</v>
      </c>
      <c r="S27" s="4">
        <f>+(Q27/R27)*100</f>
        <v>27.424970476820388</v>
      </c>
      <c r="T27" s="3">
        <v>10058753</v>
      </c>
      <c r="U27" s="3">
        <v>41804810</v>
      </c>
      <c r="V27" s="4">
        <f>+(T27/U27)*100</f>
        <v>24.061233623594987</v>
      </c>
      <c r="W27" s="3">
        <v>10926000</v>
      </c>
      <c r="X27" s="3">
        <v>49585000</v>
      </c>
      <c r="Y27" s="4">
        <f>+(W27/X27)*100</f>
        <v>22.034889583543411</v>
      </c>
      <c r="Z27" s="3">
        <v>7760000</v>
      </c>
      <c r="AA27" s="3">
        <v>30041000</v>
      </c>
      <c r="AB27" s="4">
        <f>+(Z27/AA27)*100</f>
        <v>25.831363802802837</v>
      </c>
      <c r="AC27" s="3">
        <v>6449000</v>
      </c>
      <c r="AD27" s="3">
        <v>26427000</v>
      </c>
      <c r="AE27" s="4">
        <f>+(AC27/AD27)*100</f>
        <v>24.403072615128469</v>
      </c>
      <c r="AF27" s="3">
        <v>8426000</v>
      </c>
      <c r="AG27" s="3">
        <v>36369000</v>
      </c>
      <c r="AH27" s="4">
        <f>+(AF27/AG27)*100</f>
        <v>23.1680827078006</v>
      </c>
      <c r="AI27" s="3">
        <v>16896000</v>
      </c>
      <c r="AJ27" s="3">
        <v>73046000</v>
      </c>
      <c r="AK27" s="4">
        <f>+(AI27/AJ27)*100</f>
        <v>23.130630013963803</v>
      </c>
      <c r="AL27" s="3">
        <v>14746000</v>
      </c>
      <c r="AM27" s="3">
        <v>68348000</v>
      </c>
      <c r="AN27" s="4">
        <f>+(AL27/AM27)*100</f>
        <v>21.574881488851176</v>
      </c>
      <c r="AO27" s="3">
        <v>19884000</v>
      </c>
      <c r="AP27" s="3">
        <v>93092000</v>
      </c>
      <c r="AQ27" s="4">
        <f>+(AO27/AP27)*100</f>
        <v>21.359515318179863</v>
      </c>
      <c r="AR27" s="3">
        <v>18124000</v>
      </c>
      <c r="AS27" s="3">
        <v>81463000</v>
      </c>
      <c r="AT27" s="4">
        <f>+(AR27/AS27)*100</f>
        <v>22.24813719111744</v>
      </c>
      <c r="AU27" s="3">
        <v>11628000</v>
      </c>
      <c r="AV27" s="3">
        <v>47299000</v>
      </c>
      <c r="AW27" s="4">
        <f>+(AU27/AV27)*100</f>
        <v>24.584029260660902</v>
      </c>
      <c r="AX27" s="3">
        <v>6324000</v>
      </c>
      <c r="AY27" s="3">
        <v>23482000</v>
      </c>
      <c r="AZ27" s="4">
        <f>+(AX27/AY27)*100</f>
        <v>26.931266502001534</v>
      </c>
      <c r="BA27" s="3">
        <v>5572000</v>
      </c>
      <c r="BB27" s="3">
        <v>19459000</v>
      </c>
      <c r="BC27" s="4">
        <f>+(BA27/BB27)*100</f>
        <v>28.634564982784315</v>
      </c>
      <c r="BD27" s="3">
        <v>4979000</v>
      </c>
      <c r="BE27" s="3">
        <v>17021000</v>
      </c>
      <c r="BF27" s="4">
        <f>+(BD27/BE27)*100</f>
        <v>29.252100346630634</v>
      </c>
      <c r="BG27" s="8">
        <v>3788000</v>
      </c>
      <c r="BH27" s="8">
        <v>15024000</v>
      </c>
      <c r="BI27" s="4">
        <f>+(BG27/BH27)*100</f>
        <v>25.212992545260914</v>
      </c>
      <c r="BJ27" s="8">
        <v>1834000</v>
      </c>
      <c r="BK27" s="8">
        <v>9472000</v>
      </c>
      <c r="BL27" s="4">
        <f>+(BJ27/BK27)*100</f>
        <v>19.362331081081081</v>
      </c>
      <c r="BM27" s="8">
        <v>1762000</v>
      </c>
      <c r="BN27" s="8">
        <v>8672000</v>
      </c>
      <c r="BO27" s="4">
        <f>+(BM27/BN27)*100</f>
        <v>20.318265682656829</v>
      </c>
      <c r="BP27" s="8">
        <v>1829990</v>
      </c>
      <c r="BQ27" s="8">
        <v>8717490</v>
      </c>
      <c r="BR27" s="4">
        <f>+(BP27/BQ27)*100</f>
        <v>20.99216632310447</v>
      </c>
      <c r="BS27" s="8">
        <v>2795000</v>
      </c>
      <c r="BT27" s="8">
        <v>14596000</v>
      </c>
      <c r="BU27" s="4">
        <f>+(BS27/BT27)*100</f>
        <v>19.149081940257602</v>
      </c>
      <c r="BV27" s="8">
        <v>1853000</v>
      </c>
      <c r="BW27" s="8">
        <v>12737000</v>
      </c>
      <c r="BX27" s="4">
        <f>+(BV27/BW27)*100</f>
        <v>14.548166758263328</v>
      </c>
    </row>
    <row r="28" spans="1:76" ht="15.6" x14ac:dyDescent="0.25">
      <c r="A28" s="3" t="s">
        <v>16</v>
      </c>
      <c r="B28" s="4">
        <v>0.5</v>
      </c>
      <c r="C28" s="4">
        <v>0.26</v>
      </c>
      <c r="D28" s="4">
        <f>+B28-C28</f>
        <v>0.24</v>
      </c>
      <c r="E28" s="4">
        <v>0.62</v>
      </c>
      <c r="F28" s="4">
        <v>0.28000000000000003</v>
      </c>
      <c r="G28" s="4">
        <f>+E28-F28</f>
        <v>0.33999999999999997</v>
      </c>
      <c r="H28" s="4">
        <v>0.82</v>
      </c>
      <c r="I28" s="4">
        <v>0.37</v>
      </c>
      <c r="J28" s="4">
        <f>+H28-I28</f>
        <v>0.44999999999999996</v>
      </c>
      <c r="K28" s="4">
        <v>0.91</v>
      </c>
      <c r="L28" s="4">
        <v>0.44</v>
      </c>
      <c r="M28" s="4">
        <f>+K28-L28</f>
        <v>0.47000000000000003</v>
      </c>
      <c r="N28" s="4">
        <v>0.91</v>
      </c>
      <c r="O28" s="4">
        <v>0.41</v>
      </c>
      <c r="P28" s="4">
        <f>+N28-O28</f>
        <v>0.5</v>
      </c>
      <c r="Q28" s="4">
        <v>0.82</v>
      </c>
      <c r="R28" s="4">
        <v>0.4</v>
      </c>
      <c r="S28" s="4">
        <f>+Q28-R28</f>
        <v>0.41999999999999993</v>
      </c>
      <c r="T28" s="4">
        <v>0.89</v>
      </c>
      <c r="U28" s="4">
        <v>0.45</v>
      </c>
      <c r="V28" s="4">
        <f>+T28-U28</f>
        <v>0.44</v>
      </c>
      <c r="W28" s="4">
        <v>0.89</v>
      </c>
      <c r="X28" s="4">
        <v>0.49</v>
      </c>
      <c r="Y28" s="4">
        <f>+W28-X28</f>
        <v>0.4</v>
      </c>
      <c r="Z28" s="4">
        <v>0.55000000000000004</v>
      </c>
      <c r="AA28" s="4">
        <v>0.27</v>
      </c>
      <c r="AB28" s="4">
        <f>+Z28-AA28</f>
        <v>0.28000000000000003</v>
      </c>
      <c r="AC28" s="4">
        <v>0.36</v>
      </c>
      <c r="AD28" s="4">
        <v>0.18</v>
      </c>
      <c r="AE28" s="4">
        <f>+AC28-AD28</f>
        <v>0.18</v>
      </c>
      <c r="AF28" s="4">
        <v>0.3</v>
      </c>
      <c r="AG28" s="4">
        <v>0.16</v>
      </c>
      <c r="AH28" s="4">
        <f>+AF28-AG28</f>
        <v>0.13999999999999999</v>
      </c>
      <c r="AI28" s="4">
        <v>0.57999999999999996</v>
      </c>
      <c r="AJ28" s="4">
        <v>0.31</v>
      </c>
      <c r="AK28" s="4">
        <f>+AI28-AJ28</f>
        <v>0.26999999999999996</v>
      </c>
      <c r="AL28" s="4">
        <v>0.55000000000000004</v>
      </c>
      <c r="AM28" s="4">
        <v>0.32</v>
      </c>
      <c r="AN28" s="4">
        <f>+AL28-AM28</f>
        <v>0.23000000000000004</v>
      </c>
      <c r="AO28" s="4">
        <v>0.7</v>
      </c>
      <c r="AP28" s="4">
        <v>0.41</v>
      </c>
      <c r="AQ28" s="4">
        <f>+AO28-AP28</f>
        <v>0.28999999999999998</v>
      </c>
      <c r="AR28" s="4">
        <v>0.62</v>
      </c>
      <c r="AS28" s="4">
        <v>0.37</v>
      </c>
      <c r="AT28" s="4">
        <f>+AR28-AS28</f>
        <v>0.25</v>
      </c>
      <c r="AU28" s="4">
        <v>0.47</v>
      </c>
      <c r="AV28" s="4">
        <v>0.26</v>
      </c>
      <c r="AW28" s="4">
        <f>+AU28-AV28</f>
        <v>0.20999999999999996</v>
      </c>
      <c r="AX28" s="4">
        <v>0.32</v>
      </c>
      <c r="AY28" s="4">
        <v>0.15</v>
      </c>
      <c r="AZ28" s="4">
        <f>+AX28-AY28</f>
        <v>0.17</v>
      </c>
      <c r="BA28" s="4">
        <v>0.32</v>
      </c>
      <c r="BB28" s="4">
        <v>0.14000000000000001</v>
      </c>
      <c r="BC28" s="4">
        <f>+BA28-BB28</f>
        <v>0.18</v>
      </c>
      <c r="BD28" s="4">
        <v>0.31</v>
      </c>
      <c r="BE28" s="4">
        <v>0.13</v>
      </c>
      <c r="BF28" s="4">
        <f>+BD28-BE28</f>
        <v>0.18</v>
      </c>
      <c r="BG28" s="9">
        <v>0.24</v>
      </c>
      <c r="BH28" s="9">
        <v>0.11</v>
      </c>
      <c r="BI28" s="4">
        <f>+BG28-BH28</f>
        <v>0.13</v>
      </c>
      <c r="BJ28" s="9">
        <v>0.11</v>
      </c>
      <c r="BK28" s="9">
        <v>7.0000000000000007E-2</v>
      </c>
      <c r="BL28" s="4">
        <f>+BJ28-BK28</f>
        <v>3.9999999999999994E-2</v>
      </c>
      <c r="BM28" s="9">
        <v>0.09</v>
      </c>
      <c r="BN28" s="9">
        <v>0.06</v>
      </c>
      <c r="BO28" s="4">
        <f>+BM28-BN28</f>
        <v>0.03</v>
      </c>
      <c r="BP28" s="9">
        <v>0.1</v>
      </c>
      <c r="BQ28" s="9">
        <v>0.06</v>
      </c>
      <c r="BR28" s="4">
        <f>+BP28-BQ28</f>
        <v>4.0000000000000008E-2</v>
      </c>
      <c r="BS28" s="9">
        <v>0.16</v>
      </c>
      <c r="BT28" s="9">
        <v>0.1</v>
      </c>
      <c r="BU28" s="4">
        <f>+BS28-BT28</f>
        <v>0.06</v>
      </c>
      <c r="BV28" s="9">
        <v>0.1</v>
      </c>
      <c r="BW28" s="9">
        <v>0.08</v>
      </c>
      <c r="BX28" s="4">
        <f>+BV28-BW28</f>
        <v>2.0000000000000004E-2</v>
      </c>
    </row>
    <row r="29" spans="1:7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</row>
    <row r="31" spans="1:76" x14ac:dyDescent="0.25">
      <c r="A31" s="6" t="s">
        <v>18</v>
      </c>
    </row>
    <row r="32" spans="1:76" x14ac:dyDescent="0.25">
      <c r="A32" s="7"/>
    </row>
    <row r="33" spans="1:1" x14ac:dyDescent="0.25">
      <c r="A33" s="15" t="s">
        <v>17</v>
      </c>
    </row>
    <row r="34" spans="1:1" x14ac:dyDescent="0.25">
      <c r="A34" s="7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Mercado de trabajo y pensiones en las fuentes tributarias. 2023</dc:title>
  <dc:creator>Dirección General de Economía. Comunidad de Madrid</dc:creator>
  <cp:keywords>empleo, pensiones, desempleo, asalariados, salario medio</cp:keywords>
  <cp:lastModifiedBy>Dirección General de Economía. Comunidad de Madrid</cp:lastModifiedBy>
  <dcterms:created xsi:type="dcterms:W3CDTF">2011-04-14T11:43:34Z</dcterms:created>
  <dcterms:modified xsi:type="dcterms:W3CDTF">2024-11-25T09:25:38Z</dcterms:modified>
</cp:coreProperties>
</file>